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ЭтаКнига" defaultThemeVersion="124226"/>
  <bookViews>
    <workbookView xWindow="10725" yWindow="0" windowWidth="12150" windowHeight="13560" tabRatio="903" firstSheet="1" activeTab="1"/>
  </bookViews>
  <sheets>
    <sheet name="Домашнее" sheetId="25" r:id="rId1"/>
    <sheet name="Дополнительное оборудование" sheetId="13" r:id="rId2"/>
  </sheets>
  <definedNames>
    <definedName name="Z_537601BD_D164_47A6_9416_1FB495519279_.wvu.PrintArea" localSheetId="1" hidden="1">'Дополнительное оборудование'!$A$1:$D$248</definedName>
    <definedName name="_xlnm.Print_Area" localSheetId="1">'Дополнительное оборудование'!$A$1:$D$248</definedName>
  </definedNames>
  <calcPr calcId="125725" refMode="R1C1"/>
  <customWorkbookViews>
    <customWorkbookView name="Avd - Личное представление" guid="{537601BD-D164-47A6-9416-1FB495519279}" mergeInterval="0" personalView="1" maximized="1" windowWidth="1276" windowHeight="764" tabRatio="903" activeSheetId="1"/>
  </customWorkbookViews>
</workbook>
</file>

<file path=xl/calcChain.xml><?xml version="1.0" encoding="utf-8"?>
<calcChain xmlns="http://schemas.openxmlformats.org/spreadsheetml/2006/main">
  <c r="K77" i="25"/>
  <c r="L77" s="1"/>
  <c r="K76"/>
  <c r="L76" s="1"/>
  <c r="K75"/>
  <c r="L75" s="1"/>
  <c r="K74"/>
  <c r="L74" s="1"/>
  <c r="K73"/>
  <c r="L73" s="1"/>
  <c r="K72"/>
  <c r="L72" s="1"/>
  <c r="I77"/>
  <c r="J77" s="1"/>
  <c r="I76"/>
  <c r="J76" s="1"/>
  <c r="I75"/>
  <c r="J75" s="1"/>
  <c r="I74"/>
  <c r="J74" s="1"/>
  <c r="I73"/>
  <c r="J73" s="1"/>
  <c r="I72"/>
  <c r="J72" s="1"/>
  <c r="G77"/>
  <c r="H77" s="1"/>
  <c r="G76"/>
  <c r="H76" s="1"/>
  <c r="G75"/>
  <c r="H75" s="1"/>
  <c r="G74"/>
  <c r="H74" s="1"/>
  <c r="G73"/>
  <c r="H73" s="1"/>
  <c r="G72"/>
  <c r="H72" s="1"/>
  <c r="E77"/>
  <c r="F77" s="1"/>
  <c r="E76"/>
  <c r="F76" s="1"/>
  <c r="E75"/>
  <c r="F75" s="1"/>
  <c r="E74"/>
  <c r="F74" s="1"/>
  <c r="E73"/>
  <c r="F73" s="1"/>
  <c r="E72"/>
  <c r="F72" s="1"/>
  <c r="E9" l="1"/>
  <c r="F9" s="1"/>
  <c r="K33" l="1"/>
  <c r="L33" s="1"/>
  <c r="I33"/>
  <c r="J33" s="1"/>
  <c r="G33"/>
  <c r="H33" s="1"/>
  <c r="E33"/>
  <c r="F33" s="1"/>
  <c r="K105" l="1"/>
  <c r="L105" s="1"/>
  <c r="I105"/>
  <c r="J105" s="1"/>
  <c r="G105"/>
  <c r="H105" s="1"/>
  <c r="E105"/>
  <c r="F105" s="1"/>
  <c r="K104"/>
  <c r="L104" s="1"/>
  <c r="I104"/>
  <c r="J104" s="1"/>
  <c r="G104"/>
  <c r="H104" s="1"/>
  <c r="E104"/>
  <c r="F104" s="1"/>
  <c r="K103"/>
  <c r="L103" s="1"/>
  <c r="I103"/>
  <c r="J103" s="1"/>
  <c r="G103"/>
  <c r="H103" s="1"/>
  <c r="E103"/>
  <c r="F103" s="1"/>
  <c r="K102"/>
  <c r="L102" s="1"/>
  <c r="I102"/>
  <c r="J102" s="1"/>
  <c r="G102"/>
  <c r="H102" s="1"/>
  <c r="E102"/>
  <c r="F102" s="1"/>
  <c r="K101"/>
  <c r="L101" s="1"/>
  <c r="I101"/>
  <c r="J101" s="1"/>
  <c r="G101"/>
  <c r="H101" s="1"/>
  <c r="E101"/>
  <c r="F101" s="1"/>
  <c r="K100"/>
  <c r="L100" s="1"/>
  <c r="I100"/>
  <c r="J100" s="1"/>
  <c r="G100"/>
  <c r="H100" s="1"/>
  <c r="E100"/>
  <c r="F100" s="1"/>
  <c r="K99"/>
  <c r="L99" s="1"/>
  <c r="I99"/>
  <c r="J99" s="1"/>
  <c r="G99"/>
  <c r="H99" s="1"/>
  <c r="E99"/>
  <c r="F99" s="1"/>
  <c r="K98"/>
  <c r="L98" s="1"/>
  <c r="I98"/>
  <c r="J98" s="1"/>
  <c r="G98"/>
  <c r="H98" s="1"/>
  <c r="E98"/>
  <c r="F98" s="1"/>
  <c r="K97"/>
  <c r="L97" s="1"/>
  <c r="I97"/>
  <c r="J97" s="1"/>
  <c r="G97"/>
  <c r="H97" s="1"/>
  <c r="E97"/>
  <c r="F97" s="1"/>
  <c r="K96"/>
  <c r="L96" s="1"/>
  <c r="I96"/>
  <c r="J96" s="1"/>
  <c r="G96"/>
  <c r="H96" s="1"/>
  <c r="E96"/>
  <c r="F96" s="1"/>
  <c r="K93"/>
  <c r="L93" s="1"/>
  <c r="I93"/>
  <c r="J93" s="1"/>
  <c r="G93"/>
  <c r="H93" s="1"/>
  <c r="E93"/>
  <c r="F93" s="1"/>
  <c r="K92"/>
  <c r="L92" s="1"/>
  <c r="I92"/>
  <c r="J92" s="1"/>
  <c r="G92"/>
  <c r="H92" s="1"/>
  <c r="E92"/>
  <c r="F92" s="1"/>
  <c r="K91"/>
  <c r="L91" s="1"/>
  <c r="I91"/>
  <c r="J91" s="1"/>
  <c r="G91"/>
  <c r="H91" s="1"/>
  <c r="E91"/>
  <c r="F91" s="1"/>
  <c r="K90"/>
  <c r="L90" s="1"/>
  <c r="I90"/>
  <c r="J90" s="1"/>
  <c r="G90"/>
  <c r="H90" s="1"/>
  <c r="E90"/>
  <c r="F90" s="1"/>
  <c r="K89"/>
  <c r="L89" s="1"/>
  <c r="I89"/>
  <c r="J89" s="1"/>
  <c r="G89"/>
  <c r="H89" s="1"/>
  <c r="E89"/>
  <c r="F89" s="1"/>
  <c r="L88"/>
  <c r="K88"/>
  <c r="I88"/>
  <c r="J88" s="1"/>
  <c r="G88"/>
  <c r="H88" s="1"/>
  <c r="F88"/>
  <c r="E88"/>
  <c r="L87"/>
  <c r="K87"/>
  <c r="I87"/>
  <c r="J87" s="1"/>
  <c r="G87"/>
  <c r="H87" s="1"/>
  <c r="F87"/>
  <c r="E87"/>
  <c r="L86"/>
  <c r="K86"/>
  <c r="J86"/>
  <c r="I86"/>
  <c r="G86"/>
  <c r="H86" s="1"/>
  <c r="E86"/>
  <c r="F86" s="1"/>
  <c r="K85"/>
  <c r="L85" s="1"/>
  <c r="I85"/>
  <c r="J85" s="1"/>
  <c r="G85"/>
  <c r="H85" s="1"/>
  <c r="E85"/>
  <c r="F85" s="1"/>
  <c r="K84"/>
  <c r="L84" s="1"/>
  <c r="I84"/>
  <c r="J84" s="1"/>
  <c r="G84"/>
  <c r="H84" s="1"/>
  <c r="E84"/>
  <c r="F84" s="1"/>
  <c r="K83"/>
  <c r="L83" s="1"/>
  <c r="I83"/>
  <c r="J83" s="1"/>
  <c r="G83"/>
  <c r="H83" s="1"/>
  <c r="E83"/>
  <c r="F83" s="1"/>
  <c r="K82"/>
  <c r="L82" s="1"/>
  <c r="I82"/>
  <c r="J82" s="1"/>
  <c r="G82"/>
  <c r="H82" s="1"/>
  <c r="E82"/>
  <c r="F82" s="1"/>
  <c r="K81"/>
  <c r="L81" s="1"/>
  <c r="I81"/>
  <c r="J81" s="1"/>
  <c r="G81"/>
  <c r="H81" s="1"/>
  <c r="E81"/>
  <c r="F81" s="1"/>
  <c r="K80"/>
  <c r="L80" s="1"/>
  <c r="I80"/>
  <c r="J80" s="1"/>
  <c r="G80"/>
  <c r="H80" s="1"/>
  <c r="E80"/>
  <c r="F80" s="1"/>
  <c r="K69"/>
  <c r="L69" s="1"/>
  <c r="I69"/>
  <c r="J69" s="1"/>
  <c r="G69"/>
  <c r="H69" s="1"/>
  <c r="F69"/>
  <c r="E69"/>
  <c r="L68"/>
  <c r="K68"/>
  <c r="J68"/>
  <c r="I68"/>
  <c r="G68"/>
  <c r="H68" s="1"/>
  <c r="E68"/>
  <c r="F68" s="1"/>
  <c r="K67"/>
  <c r="L67" s="1"/>
  <c r="I67"/>
  <c r="J67" s="1"/>
  <c r="G67"/>
  <c r="H67" s="1"/>
  <c r="E67"/>
  <c r="F67" s="1"/>
  <c r="K66"/>
  <c r="L66" s="1"/>
  <c r="I66"/>
  <c r="J66" s="1"/>
  <c r="G66"/>
  <c r="H66" s="1"/>
  <c r="E66"/>
  <c r="F66" s="1"/>
  <c r="K65"/>
  <c r="L65" s="1"/>
  <c r="I65"/>
  <c r="J65" s="1"/>
  <c r="G65"/>
  <c r="H65" s="1"/>
  <c r="E65"/>
  <c r="F65" s="1"/>
  <c r="K64"/>
  <c r="L64" s="1"/>
  <c r="I64"/>
  <c r="J64" s="1"/>
  <c r="G64"/>
  <c r="H64" s="1"/>
  <c r="E64"/>
  <c r="F64" s="1"/>
  <c r="K63"/>
  <c r="L63" s="1"/>
  <c r="I63"/>
  <c r="J63" s="1"/>
  <c r="G63"/>
  <c r="H63" s="1"/>
  <c r="E63"/>
  <c r="F63" s="1"/>
  <c r="K62"/>
  <c r="L62" s="1"/>
  <c r="I62"/>
  <c r="J62" s="1"/>
  <c r="G62"/>
  <c r="H62" s="1"/>
  <c r="E62"/>
  <c r="F62" s="1"/>
  <c r="K61"/>
  <c r="L61" s="1"/>
  <c r="I61"/>
  <c r="J61" s="1"/>
  <c r="G61"/>
  <c r="H61" s="1"/>
  <c r="F61"/>
  <c r="E61"/>
  <c r="L60"/>
  <c r="K60"/>
  <c r="J60"/>
  <c r="I60"/>
  <c r="G60"/>
  <c r="H60" s="1"/>
  <c r="E60"/>
  <c r="F60" s="1"/>
  <c r="K59"/>
  <c r="L59" s="1"/>
  <c r="I59"/>
  <c r="J59" s="1"/>
  <c r="G59"/>
  <c r="H59" s="1"/>
  <c r="E59"/>
  <c r="F59" s="1"/>
  <c r="K58"/>
  <c r="L58" s="1"/>
  <c r="I58"/>
  <c r="J58" s="1"/>
  <c r="G58"/>
  <c r="H58" s="1"/>
  <c r="E58"/>
  <c r="F58" s="1"/>
  <c r="K57"/>
  <c r="L57" s="1"/>
  <c r="I57"/>
  <c r="J57" s="1"/>
  <c r="G57"/>
  <c r="H57" s="1"/>
  <c r="E57"/>
  <c r="F57" s="1"/>
  <c r="K56"/>
  <c r="L56" s="1"/>
  <c r="I56"/>
  <c r="J56" s="1"/>
  <c r="G56"/>
  <c r="H56" s="1"/>
  <c r="E56"/>
  <c r="F56" s="1"/>
  <c r="K55"/>
  <c r="L55" s="1"/>
  <c r="I55"/>
  <c r="J55" s="1"/>
  <c r="G55"/>
  <c r="H55" s="1"/>
  <c r="E55"/>
  <c r="F55" s="1"/>
  <c r="K54"/>
  <c r="L54" s="1"/>
  <c r="I54"/>
  <c r="J54" s="1"/>
  <c r="G54"/>
  <c r="H54" s="1"/>
  <c r="E54"/>
  <c r="F54" s="1"/>
  <c r="K53"/>
  <c r="L53" s="1"/>
  <c r="I53"/>
  <c r="J53" s="1"/>
  <c r="G53"/>
  <c r="H53" s="1"/>
  <c r="F53"/>
  <c r="E53"/>
  <c r="L52"/>
  <c r="K52"/>
  <c r="J52"/>
  <c r="I52"/>
  <c r="G52"/>
  <c r="H52" s="1"/>
  <c r="E52"/>
  <c r="F52" s="1"/>
  <c r="K51"/>
  <c r="L51" s="1"/>
  <c r="I51"/>
  <c r="J51" s="1"/>
  <c r="G51"/>
  <c r="H51" s="1"/>
  <c r="E51"/>
  <c r="F51" s="1"/>
  <c r="K50"/>
  <c r="L50" s="1"/>
  <c r="I50"/>
  <c r="J50" s="1"/>
  <c r="G50"/>
  <c r="H50" s="1"/>
  <c r="E50"/>
  <c r="F50" s="1"/>
  <c r="K49"/>
  <c r="L49" s="1"/>
  <c r="I49"/>
  <c r="J49" s="1"/>
  <c r="G49"/>
  <c r="H49" s="1"/>
  <c r="E49"/>
  <c r="F49" s="1"/>
  <c r="K48"/>
  <c r="L48" s="1"/>
  <c r="I48"/>
  <c r="J48" s="1"/>
  <c r="G48"/>
  <c r="H48" s="1"/>
  <c r="E48"/>
  <c r="F48" s="1"/>
  <c r="K47"/>
  <c r="L47" s="1"/>
  <c r="I47"/>
  <c r="J47" s="1"/>
  <c r="G47"/>
  <c r="H47" s="1"/>
  <c r="E47"/>
  <c r="F47" s="1"/>
  <c r="K46"/>
  <c r="L46" s="1"/>
  <c r="I46"/>
  <c r="J46" s="1"/>
  <c r="G46"/>
  <c r="H46" s="1"/>
  <c r="E46"/>
  <c r="F46" s="1"/>
  <c r="K45"/>
  <c r="L45" s="1"/>
  <c r="I45"/>
  <c r="J45" s="1"/>
  <c r="G45"/>
  <c r="H45" s="1"/>
  <c r="F45"/>
  <c r="E45"/>
  <c r="L44"/>
  <c r="K44"/>
  <c r="J44"/>
  <c r="I44"/>
  <c r="G44"/>
  <c r="H44" s="1"/>
  <c r="E44"/>
  <c r="F44" s="1"/>
  <c r="K43"/>
  <c r="L43" s="1"/>
  <c r="I43"/>
  <c r="J43" s="1"/>
  <c r="G43"/>
  <c r="H43" s="1"/>
  <c r="E43"/>
  <c r="F43" s="1"/>
  <c r="K42"/>
  <c r="L42" s="1"/>
  <c r="I42"/>
  <c r="J42" s="1"/>
  <c r="G42"/>
  <c r="H42" s="1"/>
  <c r="E42"/>
  <c r="F42" s="1"/>
  <c r="K41"/>
  <c r="L41" s="1"/>
  <c r="I41"/>
  <c r="J41" s="1"/>
  <c r="G41"/>
  <c r="H41" s="1"/>
  <c r="E41"/>
  <c r="F41" s="1"/>
  <c r="K40"/>
  <c r="L40" s="1"/>
  <c r="I40"/>
  <c r="J40" s="1"/>
  <c r="G40"/>
  <c r="H40" s="1"/>
  <c r="E40"/>
  <c r="F40" s="1"/>
  <c r="K39"/>
  <c r="L39" s="1"/>
  <c r="I39"/>
  <c r="J39" s="1"/>
  <c r="G39"/>
  <c r="H39" s="1"/>
  <c r="E39"/>
  <c r="F39" s="1"/>
  <c r="K38"/>
  <c r="L38" s="1"/>
  <c r="I38"/>
  <c r="J38" s="1"/>
  <c r="G38"/>
  <c r="H38" s="1"/>
  <c r="E38"/>
  <c r="F38" s="1"/>
  <c r="K37"/>
  <c r="L37" s="1"/>
  <c r="I37"/>
  <c r="J37" s="1"/>
  <c r="G37"/>
  <c r="H37" s="1"/>
  <c r="F37"/>
  <c r="E37"/>
  <c r="L36"/>
  <c r="K36"/>
  <c r="J36"/>
  <c r="I36"/>
  <c r="G36"/>
  <c r="H36" s="1"/>
  <c r="E36"/>
  <c r="F36" s="1"/>
  <c r="K35"/>
  <c r="L35" s="1"/>
  <c r="I35"/>
  <c r="J35" s="1"/>
  <c r="G35"/>
  <c r="H35" s="1"/>
  <c r="E35"/>
  <c r="F35" s="1"/>
  <c r="K34"/>
  <c r="L34" s="1"/>
  <c r="I34"/>
  <c r="J34" s="1"/>
  <c r="G34"/>
  <c r="H34" s="1"/>
  <c r="E34"/>
  <c r="F34" s="1"/>
  <c r="K32"/>
  <c r="L32" s="1"/>
  <c r="I32"/>
  <c r="J32" s="1"/>
  <c r="G32"/>
  <c r="H32" s="1"/>
  <c r="E32"/>
  <c r="F32" s="1"/>
  <c r="K31"/>
  <c r="L31" s="1"/>
  <c r="I31"/>
  <c r="J31" s="1"/>
  <c r="G31"/>
  <c r="H31" s="1"/>
  <c r="E31"/>
  <c r="F31" s="1"/>
  <c r="K30"/>
  <c r="L30" s="1"/>
  <c r="I30"/>
  <c r="J30" s="1"/>
  <c r="G30"/>
  <c r="H30" s="1"/>
  <c r="E30"/>
  <c r="F30" s="1"/>
  <c r="K29"/>
  <c r="L29" s="1"/>
  <c r="I29"/>
  <c r="J29" s="1"/>
  <c r="G29"/>
  <c r="H29" s="1"/>
  <c r="E29"/>
  <c r="F29" s="1"/>
  <c r="K28"/>
  <c r="L28" s="1"/>
  <c r="I28"/>
  <c r="J28" s="1"/>
  <c r="G28"/>
  <c r="H28" s="1"/>
  <c r="F28"/>
  <c r="E28"/>
  <c r="L27"/>
  <c r="K27"/>
  <c r="J27"/>
  <c r="I27"/>
  <c r="G27"/>
  <c r="H27" s="1"/>
  <c r="E27"/>
  <c r="F27" s="1"/>
  <c r="K26"/>
  <c r="L26" s="1"/>
  <c r="I26"/>
  <c r="J26" s="1"/>
  <c r="G26"/>
  <c r="H26" s="1"/>
  <c r="E26"/>
  <c r="F26" s="1"/>
  <c r="K25"/>
  <c r="L25" s="1"/>
  <c r="I25"/>
  <c r="J25" s="1"/>
  <c r="G25"/>
  <c r="H25" s="1"/>
  <c r="E25"/>
  <c r="F25" s="1"/>
  <c r="K24"/>
  <c r="L24" s="1"/>
  <c r="I24"/>
  <c r="J24" s="1"/>
  <c r="G24"/>
  <c r="H24" s="1"/>
  <c r="E24"/>
  <c r="F24" s="1"/>
  <c r="K23"/>
  <c r="L23" s="1"/>
  <c r="I23"/>
  <c r="J23" s="1"/>
  <c r="G23"/>
  <c r="H23" s="1"/>
  <c r="E23"/>
  <c r="F23" s="1"/>
  <c r="K22"/>
  <c r="L22" s="1"/>
  <c r="I22"/>
  <c r="J22" s="1"/>
  <c r="G22"/>
  <c r="H22" s="1"/>
  <c r="E22"/>
  <c r="F22" s="1"/>
  <c r="K21"/>
  <c r="L21" s="1"/>
  <c r="I21"/>
  <c r="J21" s="1"/>
  <c r="G21"/>
  <c r="H21" s="1"/>
  <c r="E21"/>
  <c r="F21" s="1"/>
  <c r="K20"/>
  <c r="L20" s="1"/>
  <c r="I20"/>
  <c r="J20" s="1"/>
  <c r="G20"/>
  <c r="H20" s="1"/>
  <c r="F20"/>
  <c r="E20"/>
  <c r="L19"/>
  <c r="K19"/>
  <c r="J19"/>
  <c r="I19"/>
  <c r="G19"/>
  <c r="H19" s="1"/>
  <c r="E19"/>
  <c r="F19" s="1"/>
  <c r="K18"/>
  <c r="L18" s="1"/>
  <c r="I18"/>
  <c r="J18" s="1"/>
  <c r="G18"/>
  <c r="H18" s="1"/>
  <c r="E18"/>
  <c r="F18" s="1"/>
  <c r="L17"/>
  <c r="K17"/>
  <c r="J17"/>
  <c r="I17"/>
  <c r="G17"/>
  <c r="H17" s="1"/>
  <c r="E17"/>
  <c r="F17" s="1"/>
  <c r="K16"/>
  <c r="L16" s="1"/>
  <c r="I16"/>
  <c r="J16" s="1"/>
  <c r="G16"/>
  <c r="H16" s="1"/>
  <c r="E16"/>
  <c r="F16" s="1"/>
  <c r="K15"/>
  <c r="L15" s="1"/>
  <c r="I15"/>
  <c r="J15" s="1"/>
  <c r="G15"/>
  <c r="H15" s="1"/>
  <c r="E15"/>
  <c r="F15" s="1"/>
  <c r="K14"/>
  <c r="L14" s="1"/>
  <c r="I14"/>
  <c r="J14" s="1"/>
  <c r="G14"/>
  <c r="H14" s="1"/>
  <c r="E14"/>
  <c r="F14" s="1"/>
  <c r="K13"/>
  <c r="L13" s="1"/>
  <c r="I13"/>
  <c r="J13" s="1"/>
  <c r="G13"/>
  <c r="H13" s="1"/>
  <c r="E13"/>
  <c r="F13" s="1"/>
  <c r="K12"/>
  <c r="L12" s="1"/>
  <c r="I12"/>
  <c r="J12" s="1"/>
  <c r="G12"/>
  <c r="H12" s="1"/>
  <c r="E12"/>
  <c r="F12" s="1"/>
  <c r="K11"/>
  <c r="L11" s="1"/>
  <c r="I11"/>
  <c r="J11" s="1"/>
  <c r="G11"/>
  <c r="H11" s="1"/>
  <c r="E11"/>
  <c r="F11" s="1"/>
  <c r="K10"/>
  <c r="L10" s="1"/>
  <c r="I10"/>
  <c r="J10" s="1"/>
  <c r="G10"/>
  <c r="H10" s="1"/>
  <c r="F10"/>
  <c r="E10"/>
  <c r="L9"/>
  <c r="K9"/>
  <c r="J9"/>
  <c r="I9"/>
  <c r="G9"/>
  <c r="H9" s="1"/>
</calcChain>
</file>

<file path=xl/sharedStrings.xml><?xml version="1.0" encoding="utf-8"?>
<sst xmlns="http://schemas.openxmlformats.org/spreadsheetml/2006/main" count="679" uniqueCount="597">
  <si>
    <t>№</t>
  </si>
  <si>
    <t>Наименование изделия</t>
  </si>
  <si>
    <t>Цена</t>
  </si>
  <si>
    <t>Скамья регулируемая</t>
  </si>
  <si>
    <t>Комбинированный станок</t>
  </si>
  <si>
    <t>Ручка для тяги на трицепс</t>
  </si>
  <si>
    <t>Гиперэкстензия</t>
  </si>
  <si>
    <t>LB-1.25</t>
  </si>
  <si>
    <t>LB-2.5</t>
  </si>
  <si>
    <t>LB-5</t>
  </si>
  <si>
    <t>LB-10</t>
  </si>
  <si>
    <t>LB-15</t>
  </si>
  <si>
    <t>LB-20</t>
  </si>
  <si>
    <t>LB-25</t>
  </si>
  <si>
    <t>LС-1.25</t>
  </si>
  <si>
    <t>LС-2.5</t>
  </si>
  <si>
    <t>LС-5</t>
  </si>
  <si>
    <t>LС-10</t>
  </si>
  <si>
    <t>LС-15</t>
  </si>
  <si>
    <t>LС-20</t>
  </si>
  <si>
    <t>LС-25</t>
  </si>
  <si>
    <t>Ручка для тяги прямая короткая</t>
  </si>
  <si>
    <t>Ручка для тяги на трицепс классическая</t>
  </si>
  <si>
    <t>Ручка для тяги к животу</t>
  </si>
  <si>
    <t>Ручка для тяги к животу параллельная узкая</t>
  </si>
  <si>
    <t>Ручка для тяги к животу двойная дельта</t>
  </si>
  <si>
    <t>Ручка для тяги дельта ( бицепс, трицепс )</t>
  </si>
  <si>
    <t>Ручка для мышц спины параллельный хват</t>
  </si>
  <si>
    <t>Ручка для тяги дельта ( бицепс, трицепс ) открытая</t>
  </si>
  <si>
    <t>Ручка канатная с резиновым наконечником</t>
  </si>
  <si>
    <t>Ручка тяги В-образная ( бицепс-трицепс )</t>
  </si>
  <si>
    <t>Ручка для тяги сверху</t>
  </si>
  <si>
    <t>Гантели</t>
  </si>
  <si>
    <t>Оборудование для раздевалок</t>
  </si>
  <si>
    <t>Массажное оборудование</t>
  </si>
  <si>
    <t>Столы для армрестлинга</t>
  </si>
  <si>
    <t>Цены указаны в рублях РФ.</t>
  </si>
  <si>
    <t>Штанги не разборные</t>
  </si>
  <si>
    <t>ST701</t>
  </si>
  <si>
    <t>ST702</t>
  </si>
  <si>
    <t>ST703</t>
  </si>
  <si>
    <t>ST704</t>
  </si>
  <si>
    <t>ST801</t>
  </si>
  <si>
    <t>ST802</t>
  </si>
  <si>
    <t>ST803</t>
  </si>
  <si>
    <t>Кронштейн для скоростной груши</t>
  </si>
  <si>
    <t>ST804</t>
  </si>
  <si>
    <t>Гантель профессиональная 10 кг</t>
  </si>
  <si>
    <t>Гантель профессиональная 11 кг</t>
  </si>
  <si>
    <t>Гантель профессиональная 12 кг</t>
  </si>
  <si>
    <t>Гантель профессиональная 13 кг</t>
  </si>
  <si>
    <t>Гантель профессиональная 14 кг</t>
  </si>
  <si>
    <t>Гантель профессиональная 15 кг</t>
  </si>
  <si>
    <t>Гантель профессиональная 16 кг</t>
  </si>
  <si>
    <t>Гантель профессиональная 17 кг</t>
  </si>
  <si>
    <t>Гантель профессиональная 18 кг</t>
  </si>
  <si>
    <t>Гантель профессиональная 19 кг</t>
  </si>
  <si>
    <t>Гантель профессиональная 20 кг</t>
  </si>
  <si>
    <t>Гантель профессиональная 21 кг</t>
  </si>
  <si>
    <t>Гантель профессиональная 22 кг</t>
  </si>
  <si>
    <t>Гантель профессиональная 23 кг</t>
  </si>
  <si>
    <t>Гантель профессиональная 24 кг</t>
  </si>
  <si>
    <t>Гантель профессиональная 25 кг</t>
  </si>
  <si>
    <t>Гантель профессиональная 26 кг</t>
  </si>
  <si>
    <t>Гантель профессиональная 27 кг</t>
  </si>
  <si>
    <t>Гантель профессиональная 28 кг</t>
  </si>
  <si>
    <t>Гантель профессиональная 29 кг</t>
  </si>
  <si>
    <t>Гантель профессиональная 3 кг</t>
  </si>
  <si>
    <t>Гантель профессиональная 30 кг</t>
  </si>
  <si>
    <t>Гантель профессиональная 32 кг</t>
  </si>
  <si>
    <t>Гантель профессиональная 34 кг</t>
  </si>
  <si>
    <t>Гантель профессиональная 35 кг</t>
  </si>
  <si>
    <t>Гантель профессиональная 36 кг</t>
  </si>
  <si>
    <t>Гантель профессиональная 38 кг</t>
  </si>
  <si>
    <t>Гантель профессиональная 4 кг</t>
  </si>
  <si>
    <t>Гантель профессиональная 40 кг</t>
  </si>
  <si>
    <t>Гантель профессиональная 42 кг</t>
  </si>
  <si>
    <t>Гантель профессиональная 44 кг</t>
  </si>
  <si>
    <t>Гантель профессиональная 45 кг</t>
  </si>
  <si>
    <t>Гантель профессиональная 46 кг</t>
  </si>
  <si>
    <t>Гантель профессиональная 48 кг</t>
  </si>
  <si>
    <t>Гантель профессиональная 5 кг</t>
  </si>
  <si>
    <t>Гантель профессиональная 50 кг</t>
  </si>
  <si>
    <t>Гантель профессиональная 52 кг</t>
  </si>
  <si>
    <t>Гантель профессиональная 54 кг</t>
  </si>
  <si>
    <t>Гантель профессиональная 55 кг</t>
  </si>
  <si>
    <t>Гантель профессиональная 56 кг</t>
  </si>
  <si>
    <t>Гантель профессиональная 6 кг</t>
  </si>
  <si>
    <t>Гантель профессиональная 60 кг</t>
  </si>
  <si>
    <t>Гантель профессиональная 7 кг</t>
  </si>
  <si>
    <t>Гантель профессиональная 70 кг</t>
  </si>
  <si>
    <t>Гантель профессиональная 8 кг</t>
  </si>
  <si>
    <t>Гантель профессиональная 9 кг</t>
  </si>
  <si>
    <t>Наименование</t>
  </si>
  <si>
    <t>Детский уголок</t>
  </si>
  <si>
    <t>Приставка Скотта</t>
  </si>
  <si>
    <t>Приставка для ног</t>
  </si>
  <si>
    <t>Турник навесной</t>
  </si>
  <si>
    <t>Турник-брусья</t>
  </si>
  <si>
    <t xml:space="preserve"> ------------</t>
  </si>
  <si>
    <t>Гриф тренировочный с замками</t>
  </si>
  <si>
    <t>Гриф тренировочный В-образный с замками</t>
  </si>
  <si>
    <t>Ручка гантельная с замками</t>
  </si>
  <si>
    <t>Штанга 75 кг</t>
  </si>
  <si>
    <t>Гантель 20 кг ( пара )</t>
  </si>
  <si>
    <t>СТ501.1</t>
  </si>
  <si>
    <t>СТ503</t>
  </si>
  <si>
    <t>СТ502</t>
  </si>
  <si>
    <t>СТ503.1</t>
  </si>
  <si>
    <t>СТ504</t>
  </si>
  <si>
    <t>СТ504.2</t>
  </si>
  <si>
    <t>СТ504.1</t>
  </si>
  <si>
    <t>СТ505</t>
  </si>
  <si>
    <t>СТ506</t>
  </si>
  <si>
    <t>СТ508</t>
  </si>
  <si>
    <t>СТ509</t>
  </si>
  <si>
    <t>СТ509.1</t>
  </si>
  <si>
    <t>СТ509.2</t>
  </si>
  <si>
    <t>СТ509.3</t>
  </si>
  <si>
    <t>СТ510</t>
  </si>
  <si>
    <t>СТ511</t>
  </si>
  <si>
    <t>СТ511.2</t>
  </si>
  <si>
    <t>СТ512</t>
  </si>
  <si>
    <t>СТ514</t>
  </si>
  <si>
    <t>СТ515</t>
  </si>
  <si>
    <t>L001</t>
  </si>
  <si>
    <t>L001.1</t>
  </si>
  <si>
    <t>CT513</t>
  </si>
  <si>
    <t>СТ516</t>
  </si>
  <si>
    <t>SТ602</t>
  </si>
  <si>
    <t>SТ601</t>
  </si>
  <si>
    <t>SТ603</t>
  </si>
  <si>
    <t>SТ604</t>
  </si>
  <si>
    <t>SТ702</t>
  </si>
  <si>
    <t>SТ701</t>
  </si>
  <si>
    <t>SТ704</t>
  </si>
  <si>
    <t>SТ703</t>
  </si>
  <si>
    <t>V-SPORT</t>
  </si>
  <si>
    <t xml:space="preserve"> HOME LINE</t>
  </si>
  <si>
    <t>FTX1037-5</t>
  </si>
  <si>
    <t>FTX1037-10</t>
  </si>
  <si>
    <t>FTX1037-15</t>
  </si>
  <si>
    <t>FTX1037-20</t>
  </si>
  <si>
    <t>FTX1037-25</t>
  </si>
  <si>
    <t>HL010</t>
  </si>
  <si>
    <t>Турник универсальный</t>
  </si>
  <si>
    <t>Турник настен. со сферами и зацепами</t>
  </si>
  <si>
    <t>Турник настен. с шарами</t>
  </si>
  <si>
    <t>HL020</t>
  </si>
  <si>
    <t>HL021</t>
  </si>
  <si>
    <t>HL004</t>
  </si>
  <si>
    <t>HL006</t>
  </si>
  <si>
    <t>HL009</t>
  </si>
  <si>
    <t>Скамья пресса анатомическая</t>
  </si>
  <si>
    <t xml:space="preserve">Скамья регулируемая </t>
  </si>
  <si>
    <t>LC302</t>
  </si>
  <si>
    <t>LC303</t>
  </si>
  <si>
    <t>LC303.1</t>
  </si>
  <si>
    <t>Парта Скотта (положение стоя)</t>
  </si>
  <si>
    <t>Парта Скотта (двухсторонняя, положение стоя)</t>
  </si>
  <si>
    <t>Стойка для штанги  (приседания, жим)</t>
  </si>
  <si>
    <t>LC309</t>
  </si>
  <si>
    <t xml:space="preserve">Комбинированный станок </t>
  </si>
  <si>
    <t>LC312</t>
  </si>
  <si>
    <t>Тренажер  «ОПТИМА»</t>
  </si>
  <si>
    <t>Скамейка атлетическая  «ОПТИМА»</t>
  </si>
  <si>
    <t>Шведская стенка  «Элит»</t>
  </si>
  <si>
    <t>Шведская стенка  «Элит», лестн. с пласт. перемыч</t>
  </si>
  <si>
    <t>Лестница к шведской стенке</t>
  </si>
  <si>
    <t>Лестница к шведской стенке, с пласт. пермычк.</t>
  </si>
  <si>
    <t>Турник к шведской стенке</t>
  </si>
  <si>
    <t>Скамья пресса к швед. стенке</t>
  </si>
  <si>
    <t>Навес для пресса с упором</t>
  </si>
  <si>
    <t>Стойка для штанги навесная</t>
  </si>
  <si>
    <t>Навесное для груши</t>
  </si>
  <si>
    <t>Скамейка для жима навесная</t>
  </si>
  <si>
    <t>Стойки регулир. «ПРОФИ»</t>
  </si>
  <si>
    <t>Скамья регулир. «ПРОФИ»</t>
  </si>
  <si>
    <t>Скамья унив.         «УЛЬТРА»</t>
  </si>
  <si>
    <t>СПК</t>
  </si>
  <si>
    <t>САУ</t>
  </si>
  <si>
    <t>Тренажер                «РЕКОРД»</t>
  </si>
  <si>
    <t>Фитнес центр     «МАКСИМА»</t>
  </si>
  <si>
    <t>Фитнес центр     «ЭКСТРА»</t>
  </si>
  <si>
    <t>Фитнес станция   «СТИМУЛ»</t>
  </si>
  <si>
    <t>Стол массажный раскладной</t>
  </si>
  <si>
    <t>Стол массажный стац.</t>
  </si>
  <si>
    <t>Стол для армрестлинга сидя</t>
  </si>
  <si>
    <t>Стол для армрестлинга стоя</t>
  </si>
  <si>
    <t>Приставка тяга «нижняя-верхняя»</t>
  </si>
  <si>
    <t>Рукоход навесной к СТ.002</t>
  </si>
  <si>
    <t>Турник-брусья-пресс со спинкой</t>
  </si>
  <si>
    <t>Деревян. Шведская лестница "КАЗАК"</t>
  </si>
  <si>
    <t>Деревян. Игровой комплекс "ТАРЗАН"</t>
  </si>
  <si>
    <t>Стойка для бокса</t>
  </si>
  <si>
    <t>Кронштейн для груши усиленный</t>
  </si>
  <si>
    <t>Кронштейн для груши потолочный</t>
  </si>
  <si>
    <t>Кронштейн для груши настенный</t>
  </si>
  <si>
    <t>Комплект гантелей  1 кг</t>
  </si>
  <si>
    <t>Комплект гантелей  2 кг</t>
  </si>
  <si>
    <t>Комплект гантелей  3 кг</t>
  </si>
  <si>
    <t>Шв. Стенка «Атлет»</t>
  </si>
  <si>
    <t>Детский уголок «Акробат»</t>
  </si>
  <si>
    <t>Спортивно-тренажерное оборудования  "V-SPORT"</t>
  </si>
  <si>
    <t xml:space="preserve">Мех. беговая дорожка        «SAMANTA»            </t>
  </si>
  <si>
    <t xml:space="preserve">Магн. бег. дорожка        «CAROLINA- М»    </t>
  </si>
  <si>
    <t xml:space="preserve">Велотренажер магн.        «TRACK PRO»             </t>
  </si>
  <si>
    <t xml:space="preserve">Велотренажер магн.        «Ambassador»             </t>
  </si>
  <si>
    <t xml:space="preserve">Велотренажер магн.           «Speed Max»                          </t>
  </si>
  <si>
    <t xml:space="preserve">Велотренажер магн.           «SPIRIT»                          </t>
  </si>
  <si>
    <t xml:space="preserve">Велотренажер элктромагн. «BINGO»  (велоэргометр)                         </t>
  </si>
  <si>
    <t xml:space="preserve">Эллипт. тренажер               «FAT STRIKE»                          </t>
  </si>
  <si>
    <t xml:space="preserve">Эллиптический тренажер         «GALANT»    </t>
  </si>
  <si>
    <t>Электрическая бег. дор.            «GRACE»</t>
  </si>
  <si>
    <t>Электрическая бег. дор.     «SANTANA»</t>
  </si>
  <si>
    <t>Электрическая дег. дор.            «SALLY»</t>
  </si>
  <si>
    <t xml:space="preserve">Электрическая бег. дор.            «MONIKA»  </t>
  </si>
  <si>
    <t>Электрическая бег. дор.            «STELLS»</t>
  </si>
  <si>
    <t>Диск  10   кг</t>
  </si>
  <si>
    <t>Диск   5    кг</t>
  </si>
  <si>
    <t>Диск  2.5  кг</t>
  </si>
  <si>
    <t>Диск   1    кг</t>
  </si>
  <si>
    <t>Диск  0.5  кг</t>
  </si>
  <si>
    <t>Примечание:</t>
  </si>
  <si>
    <t xml:space="preserve">Шкала "1" розничная цена </t>
  </si>
  <si>
    <t>LC313</t>
  </si>
  <si>
    <t>HL002</t>
  </si>
  <si>
    <t>Стойка под штангу</t>
  </si>
  <si>
    <t>HL007</t>
  </si>
  <si>
    <t>№ п/п</t>
  </si>
  <si>
    <t>Артикул</t>
  </si>
  <si>
    <t>ПРАЙС ДЛЯ ДИЛЕРОВ</t>
  </si>
  <si>
    <t>РОЗНИЦА</t>
  </si>
  <si>
    <t>Скрыть</t>
  </si>
  <si>
    <t>ДИЛЕРАМ</t>
  </si>
  <si>
    <t>Рубль</t>
  </si>
  <si>
    <t>ДИЛЛЕРАМ ВЫКУП</t>
  </si>
  <si>
    <t>Гиперэкстензия регулируемая</t>
  </si>
  <si>
    <t>Штанга тренировочная В-образная 10 кг</t>
  </si>
  <si>
    <t>Штанга тренировочная В-образная 15 кг</t>
  </si>
  <si>
    <t>Штанга тренировочная В-образная 20 кг</t>
  </si>
  <si>
    <t>Штанга тренировочная В-образная 25 кг</t>
  </si>
  <si>
    <t>Штанга тренировочная В-образная 30 кг</t>
  </si>
  <si>
    <t>Штанга тренировочная В-образная 35 кг</t>
  </si>
  <si>
    <t>Штанга тренировочная В-образная 40 кг</t>
  </si>
  <si>
    <t>Штанга тренировочная В-образная 45 кг</t>
  </si>
  <si>
    <t>Штанга тренировочная В-образная 50 кг</t>
  </si>
  <si>
    <t>СВЫШЕ 30000</t>
  </si>
  <si>
    <t>СВЫШЕ 130000</t>
  </si>
  <si>
    <t>СВЫШЕ 160000</t>
  </si>
  <si>
    <t>СВЫШЕ 220000</t>
  </si>
  <si>
    <t>HL004.1</t>
  </si>
  <si>
    <t>HL005</t>
  </si>
  <si>
    <t>Скамья для пресса комбинированная</t>
  </si>
  <si>
    <t>HL008</t>
  </si>
  <si>
    <t>Скамья для пресса наклонная</t>
  </si>
  <si>
    <t>HL019</t>
  </si>
  <si>
    <t xml:space="preserve">Турник настенный </t>
  </si>
  <si>
    <t>Шкала "2" цена при покупке свыше 30 000 руб.</t>
  </si>
  <si>
    <t>Шкала "3" цена при покупке свыше 130 000 руб.</t>
  </si>
  <si>
    <t>Шкала "4" цена при покупке свыше 160 000 руб, для ДИЛЕРОВ, - ВЫКУП.</t>
  </si>
  <si>
    <t>Шкала "5" для ДИЛЕРОВ, выкуп более чем на 220 000 руб + бесплатная доставка до ТК (в городе Москва)</t>
  </si>
  <si>
    <t>HL004.2</t>
  </si>
  <si>
    <t>Гантель профессиональная 65 кг</t>
  </si>
  <si>
    <t>Приставка к фитнес станции «ЭКСТРА»</t>
  </si>
  <si>
    <t>ST005</t>
  </si>
  <si>
    <t>ST005.1</t>
  </si>
  <si>
    <t>ST001</t>
  </si>
  <si>
    <t>ST001C</t>
  </si>
  <si>
    <t>ST001.1</t>
  </si>
  <si>
    <t>ST001.1C</t>
  </si>
  <si>
    <t>ST001.2</t>
  </si>
  <si>
    <t>ST001.3</t>
  </si>
  <si>
    <t>ST001.4</t>
  </si>
  <si>
    <t>ST001.5</t>
  </si>
  <si>
    <t>ST001.6</t>
  </si>
  <si>
    <t>ST001.7</t>
  </si>
  <si>
    <t>ST001.8</t>
  </si>
  <si>
    <t>ST002</t>
  </si>
  <si>
    <t>ST007</t>
  </si>
  <si>
    <t>ST008</t>
  </si>
  <si>
    <t>ST005.3</t>
  </si>
  <si>
    <t>ST005.4</t>
  </si>
  <si>
    <t>ST009</t>
  </si>
  <si>
    <t>ST004</t>
  </si>
  <si>
    <t>ST003</t>
  </si>
  <si>
    <t>ST011</t>
  </si>
  <si>
    <t>ST006</t>
  </si>
  <si>
    <t>ST034</t>
  </si>
  <si>
    <t>ST034.1</t>
  </si>
  <si>
    <t>ST010</t>
  </si>
  <si>
    <t>ST001.9</t>
  </si>
  <si>
    <t>ST002.1</t>
  </si>
  <si>
    <t>ST021</t>
  </si>
  <si>
    <t>ST023</t>
  </si>
  <si>
    <t>ST023.1</t>
  </si>
  <si>
    <t>ST026.1</t>
  </si>
  <si>
    <t>ST026.4</t>
  </si>
  <si>
    <t>ST042</t>
  </si>
  <si>
    <t>ST560.1-1</t>
  </si>
  <si>
    <t>ST560.2-2</t>
  </si>
  <si>
    <t>ST560.3-3</t>
  </si>
  <si>
    <t>ST805</t>
  </si>
  <si>
    <t>ST050</t>
  </si>
  <si>
    <t>ST053</t>
  </si>
  <si>
    <t>ST520.1</t>
  </si>
  <si>
    <t>ST520.2</t>
  </si>
  <si>
    <t>ST520.3</t>
  </si>
  <si>
    <t>ST520.4</t>
  </si>
  <si>
    <t>ST520.5</t>
  </si>
  <si>
    <t>CT511</t>
  </si>
  <si>
    <t>ST513.1</t>
  </si>
  <si>
    <t>ST901VM</t>
  </si>
  <si>
    <t>ST908.1VM</t>
  </si>
  <si>
    <t>ST911VM</t>
  </si>
  <si>
    <t>ST912VM</t>
  </si>
  <si>
    <t>ST913VM</t>
  </si>
  <si>
    <t>ST913.5VM</t>
  </si>
  <si>
    <t>ST917VM</t>
  </si>
  <si>
    <t>ST917.1VM</t>
  </si>
  <si>
    <t>ST918VM</t>
  </si>
  <si>
    <t xml:space="preserve">Подставка для дисков и грифов </t>
  </si>
  <si>
    <t>Подставка под гантели для аэробики</t>
  </si>
  <si>
    <t>Подставка для платформ BOSU</t>
  </si>
  <si>
    <t>Подставка для медболов</t>
  </si>
  <si>
    <t>Подставка для для гимнастических мячей</t>
  </si>
  <si>
    <t>Силовые тренажеры для легкого коммерческого использования "V-SPORT"</t>
  </si>
  <si>
    <t>Силовые тренажеры для домашнего использования "V-SPORT"</t>
  </si>
  <si>
    <t>Кардио тренажеры для домашнего использования  "FITEX pro"</t>
  </si>
  <si>
    <t>Хромированные гантели</t>
  </si>
  <si>
    <t>ST541-1VM</t>
  </si>
  <si>
    <t>ST541-2VM</t>
  </si>
  <si>
    <t>ST541-3VM</t>
  </si>
  <si>
    <t>ST541-4VM</t>
  </si>
  <si>
    <t>ST541-5VM</t>
  </si>
  <si>
    <t>ST541-6VM</t>
  </si>
  <si>
    <t>ST541-7VM</t>
  </si>
  <si>
    <t>ST541-8VM</t>
  </si>
  <si>
    <t>ST541-9VM</t>
  </si>
  <si>
    <t>ST541-10VM</t>
  </si>
  <si>
    <t>ST550.3VM</t>
  </si>
  <si>
    <t>ST550.4VM</t>
  </si>
  <si>
    <t>ST550.5VM</t>
  </si>
  <si>
    <t>ST550.6VM</t>
  </si>
  <si>
    <t>ST550.7VM</t>
  </si>
  <si>
    <t>ST550.8VM</t>
  </si>
  <si>
    <t>ST550.9VM</t>
  </si>
  <si>
    <t>ST550.10VM</t>
  </si>
  <si>
    <t>ST550.11VM</t>
  </si>
  <si>
    <t>ST550.12VM</t>
  </si>
  <si>
    <t>ST550.13VM</t>
  </si>
  <si>
    <t>ST550.14VM</t>
  </si>
  <si>
    <t>ST550.15VM</t>
  </si>
  <si>
    <t>ST550.16VM</t>
  </si>
  <si>
    <t>ST550.17VM</t>
  </si>
  <si>
    <t>ST550.18VM</t>
  </si>
  <si>
    <t>ST550.19VM</t>
  </si>
  <si>
    <t>ST550.20VM</t>
  </si>
  <si>
    <t>ST550.21VM</t>
  </si>
  <si>
    <t>ST550.22VM</t>
  </si>
  <si>
    <t>ST550.23VM</t>
  </si>
  <si>
    <t>ST550.24VM</t>
  </si>
  <si>
    <t>ST550.25VM</t>
  </si>
  <si>
    <t>ST550.26VM</t>
  </si>
  <si>
    <t>ST550.27VM</t>
  </si>
  <si>
    <t>ST550.28VM</t>
  </si>
  <si>
    <t>ST550.29VM</t>
  </si>
  <si>
    <t>ST550.30VM</t>
  </si>
  <si>
    <t>ST550.32VM</t>
  </si>
  <si>
    <t>ST550.34VM</t>
  </si>
  <si>
    <t>ST550.35VM</t>
  </si>
  <si>
    <t>ST550.36VM</t>
  </si>
  <si>
    <t>ST550.38VM</t>
  </si>
  <si>
    <t>ST550.40VM</t>
  </si>
  <si>
    <t>ST550.42VM</t>
  </si>
  <si>
    <t>ST550.44VM</t>
  </si>
  <si>
    <t>ST550.45VM</t>
  </si>
  <si>
    <t>ST550.46VM</t>
  </si>
  <si>
    <t>ST550.48VM</t>
  </si>
  <si>
    <t>ST550.50VM</t>
  </si>
  <si>
    <t>ST550.52VM</t>
  </si>
  <si>
    <t>ST550.54VM</t>
  </si>
  <si>
    <t>ST550.55VM</t>
  </si>
  <si>
    <t>ST550.56VM</t>
  </si>
  <si>
    <t>ST550.60VM</t>
  </si>
  <si>
    <t>ST550.65VM</t>
  </si>
  <si>
    <t>ST550.70VM</t>
  </si>
  <si>
    <t>ST555.10-РVM</t>
  </si>
  <si>
    <t>ST555.15-РVM</t>
  </si>
  <si>
    <t>ST555.20-РVM</t>
  </si>
  <si>
    <t>ST555.25-РVM</t>
  </si>
  <si>
    <t>ST555.30-РVM</t>
  </si>
  <si>
    <t>ST555.35-РVM</t>
  </si>
  <si>
    <t>ST555.40-РVM</t>
  </si>
  <si>
    <t>ST555.45-РVM</t>
  </si>
  <si>
    <t>ST555.50-РVM</t>
  </si>
  <si>
    <t>ST555.10VM</t>
  </si>
  <si>
    <t>ST555.15VM</t>
  </si>
  <si>
    <t>ST555.20VM</t>
  </si>
  <si>
    <t>ST555.25VM</t>
  </si>
  <si>
    <t>ST555.30VM</t>
  </si>
  <si>
    <t>ST555.35VM</t>
  </si>
  <si>
    <t>ST555.40VM</t>
  </si>
  <si>
    <t>ST555.45VM</t>
  </si>
  <si>
    <t>ST555.50VM</t>
  </si>
  <si>
    <t>ST580-10VM</t>
  </si>
  <si>
    <t>ST580-15VM</t>
  </si>
  <si>
    <t>ST580-20VM</t>
  </si>
  <si>
    <t>ST580-25VM</t>
  </si>
  <si>
    <t>ST580-30VM</t>
  </si>
  <si>
    <t>ST580-35VM</t>
  </si>
  <si>
    <t>ST580-40VM</t>
  </si>
  <si>
    <t>ST580-45VM</t>
  </si>
  <si>
    <t>ST580-50VM</t>
  </si>
  <si>
    <t>ST581-10VM</t>
  </si>
  <si>
    <t>ST581-15VM</t>
  </si>
  <si>
    <t>ST581-20VM</t>
  </si>
  <si>
    <t>ST581-25VM</t>
  </si>
  <si>
    <t>ST581-30VM</t>
  </si>
  <si>
    <t>ST581-35VM</t>
  </si>
  <si>
    <t>ST581-40VM</t>
  </si>
  <si>
    <t>ST581-45VM</t>
  </si>
  <si>
    <t>ST581-50VM</t>
  </si>
  <si>
    <t>Ручка тяги В-образная бицепс</t>
  </si>
  <si>
    <t>Гантели, ограничительная шайба покрашена, Ø ручки 35 мм, ручка не вращается</t>
  </si>
  <si>
    <t>Гантель профессиональная 12.5 кг</t>
  </si>
  <si>
    <t>Гантель профессиональная 17.5 кг</t>
  </si>
  <si>
    <t>Гантель профессиональная 22.5 кг</t>
  </si>
  <si>
    <t>Гантель профессиональная 27.5 кг</t>
  </si>
  <si>
    <t>Гантель профессиональная 32.5 кг</t>
  </si>
  <si>
    <t>Гантель профессиональная 37.5 кг</t>
  </si>
  <si>
    <t>Гантель профессиональная 42.5 кг</t>
  </si>
  <si>
    <t>Гантель профессиональная 47.5 кг</t>
  </si>
  <si>
    <t>FTX1037-2.5</t>
  </si>
  <si>
    <t>ST555.47.5VM</t>
  </si>
  <si>
    <t>ST555.42.5VM</t>
  </si>
  <si>
    <t>ST555.37.5VM</t>
  </si>
  <si>
    <t>ST555.32.5VM</t>
  </si>
  <si>
    <t>ST555.27.5VM</t>
  </si>
  <si>
    <t>ST555.22.5VM</t>
  </si>
  <si>
    <t>ST555.17.5VM</t>
  </si>
  <si>
    <t>ST555.12.5VM</t>
  </si>
  <si>
    <t>ST555.47.5-РVM</t>
  </si>
  <si>
    <t>ST555.42.5-РVM</t>
  </si>
  <si>
    <t>ST555.37.5-РVM</t>
  </si>
  <si>
    <t>ST555.32.5-РVM</t>
  </si>
  <si>
    <t>ST555.27.5-РVM</t>
  </si>
  <si>
    <t>ST555.22.5-РVM</t>
  </si>
  <si>
    <t>ST555.17.5-РVM</t>
  </si>
  <si>
    <t>Скамейка гардеробная ( одинарная )</t>
  </si>
  <si>
    <t>Скамейка гардеробная удлиненная ( одинарная )</t>
  </si>
  <si>
    <t>Скамейка гардеробная ( двойная )</t>
  </si>
  <si>
    <t>Стол для армреслинга ( положение сидя )</t>
  </si>
  <si>
    <t>Стол для армреслинга ( положение стоя )</t>
  </si>
  <si>
    <t>Подставка для медболов ( 3 уровня )</t>
  </si>
  <si>
    <t>Подставка для медболов ( 5 уровней )</t>
  </si>
  <si>
    <t>Подставка для гимнастических палок ( 8 секций )</t>
  </si>
  <si>
    <t>Подставка для гимнастических палок ( 4 секции )</t>
  </si>
  <si>
    <t>Аэробика ( стойки для хранения )</t>
  </si>
  <si>
    <t>Бокс ( стойки, кронштейны )</t>
  </si>
  <si>
    <t>Диск Олимпийский 25 кг обрезиненный цветной с ручками</t>
  </si>
  <si>
    <t>Диск Олимпийский 20 кг обрезиненный цветной с ручками</t>
  </si>
  <si>
    <t>Диск Олимпийский 15 кг обрезиненный цветной с ручками</t>
  </si>
  <si>
    <t>Диск Олимпийский 1.25 кг обрезиненный чёрный</t>
  </si>
  <si>
    <t>Диск Олимпийский 2.5 кг обрезиненный чёрный</t>
  </si>
  <si>
    <t>Диск Олимпийский 5 кг обрезиненный чёрный</t>
  </si>
  <si>
    <t>Диск Олимпийский 10 кг обрезиненный чёрный</t>
  </si>
  <si>
    <t>Диск Олимпийский 15 кг обрезиненный чёрный</t>
  </si>
  <si>
    <t>Диск Олимпийский 20 кг обрезиненный чёрный</t>
  </si>
  <si>
    <t>Диск Олимпийский 25 кг обрезиненный чёрный</t>
  </si>
  <si>
    <t>Диск Олимпийский 1.25 кг обрезиненный цветной с ручками</t>
  </si>
  <si>
    <t>Диск Олимпийский 2.5 кг обрезиненный цветной с ручками</t>
  </si>
  <si>
    <t>Диск Олимпийский 5 кг обрезиненный цветной с ручками</t>
  </si>
  <si>
    <t>Диск Олимпийский 10 кг обрезиненный цветной с ручками</t>
  </si>
  <si>
    <t>Гантели, Ø ручки 27 мм, ручка не вращается</t>
  </si>
  <si>
    <t>ST555.12.5-РVM</t>
  </si>
  <si>
    <t>ST541-0.5VM</t>
  </si>
  <si>
    <t>Ручка для тяги за голову, вращающаяся серьга 1200 мм</t>
  </si>
  <si>
    <t>Гантели не разборные</t>
  </si>
  <si>
    <t>Грифы для гантели и штанги</t>
  </si>
  <si>
    <t>Ручки для тяг</t>
  </si>
  <si>
    <t>ДОПОЛНИТЕЛЬНОЕ ОБОРУДОВАНИЕ</t>
  </si>
  <si>
    <t>Гантель хромированная 0.5 кг</t>
  </si>
  <si>
    <t>Гантель хромированная 1 кг</t>
  </si>
  <si>
    <t>Гантель хромированная 2 кг</t>
  </si>
  <si>
    <t>Гантель хромированная 3 кг</t>
  </si>
  <si>
    <t>Гантель хромированная 4 кг</t>
  </si>
  <si>
    <t>Гантель хромированная 5 кг</t>
  </si>
  <si>
    <t>Гантель хромированная 6 кг</t>
  </si>
  <si>
    <t>Гантель хромированная 7 кг</t>
  </si>
  <si>
    <t>Гантель хромированная 8 кг</t>
  </si>
  <si>
    <t>Гантель хромированная 9 кг</t>
  </si>
  <si>
    <t>Гантель хромированная 10 кг</t>
  </si>
  <si>
    <t>Гантели, ограничительная шайба покрашена, Ø ручки 35 мм, ручка вращается</t>
  </si>
  <si>
    <t>Штанга тренировочная прямая 10 кг</t>
  </si>
  <si>
    <t>Штанга тренировочная прямая 15 кг</t>
  </si>
  <si>
    <t>Штанга тренировочная прямая 20 кг</t>
  </si>
  <si>
    <t>Штанга тренировочная прямая 25 кг</t>
  </si>
  <si>
    <t>Штанга тренировочная прямая 30 кг</t>
  </si>
  <si>
    <t>Штанга тренировочная прямая 35 кг</t>
  </si>
  <si>
    <t>Штанга тренировочная прямая 40 кг</t>
  </si>
  <si>
    <t>Штанга тренировочная прямая 45 кг</t>
  </si>
  <si>
    <t>Штанга тренировочная прямая 50 кг</t>
  </si>
  <si>
    <t>Кронштейн для боксёрского мешка ( с креплением к стене )</t>
  </si>
  <si>
    <t>Кронштейн для скоростной груши ( с креплением к стене )</t>
  </si>
  <si>
    <t>Кронштейн для боксёрского мешка ( с креплением к потолку )</t>
  </si>
  <si>
    <t>Держатель для ковриков</t>
  </si>
  <si>
    <t>ST920VM</t>
  </si>
  <si>
    <t>Стойки для хранения гантелей ST555</t>
  </si>
  <si>
    <t>FT401VM</t>
  </si>
  <si>
    <t>FT402VM</t>
  </si>
  <si>
    <t>FT403.1VM</t>
  </si>
  <si>
    <t>FT404VM</t>
  </si>
  <si>
    <t>FT405MVM</t>
  </si>
  <si>
    <t>FT406VM</t>
  </si>
  <si>
    <t>FT407MVM</t>
  </si>
  <si>
    <t>FT408VM</t>
  </si>
  <si>
    <t>Диск в пластикиковой оболочке 0.5 кг чёрный</t>
  </si>
  <si>
    <t>Диск в пластикиковой оболочке 1 кг чёрный</t>
  </si>
  <si>
    <t>Диск в пластикиковой оболочке  2.5 кг чёрный</t>
  </si>
  <si>
    <t>Диск в пластикиковой оболочке  5 кг чёрный</t>
  </si>
  <si>
    <t>Диск в пластикиковой оболочке 10 кг чёрный</t>
  </si>
  <si>
    <t>HL023</t>
  </si>
  <si>
    <t>ST406VM</t>
  </si>
  <si>
    <t>BT406VM</t>
  </si>
  <si>
    <t>Диски в пластиковой оболочке с внутренним Ø 26 мм</t>
  </si>
  <si>
    <t>Диски обрезиненные с внутренним Ø 51 мм</t>
  </si>
  <si>
    <t>Диск бамперный 2.5 кг чёрный</t>
  </si>
  <si>
    <t>Диск бамперный 5 кг чёрный</t>
  </si>
  <si>
    <t>Диск бамперный 10 кг чёрный</t>
  </si>
  <si>
    <t>Диск бамперный 15 кг чёрный</t>
  </si>
  <si>
    <t>Диск бамперный 20 кг чёрный</t>
  </si>
  <si>
    <t>Диск бамперный 25 кг чёрный</t>
  </si>
  <si>
    <t>Стойка под диски ( Ø 51 мм ) - цвет рамы в ассортименте</t>
  </si>
  <si>
    <t>ST404VM</t>
  </si>
  <si>
    <t>BT404VM</t>
  </si>
  <si>
    <t>X404VM</t>
  </si>
  <si>
    <t>XR404VM</t>
  </si>
  <si>
    <t>V400VM</t>
  </si>
  <si>
    <t>Стойка под диски ( Ø 51 мм )  - цвет рамы в ассортименте</t>
  </si>
  <si>
    <t>N306VM</t>
  </si>
  <si>
    <t>Стойка под диски ( Ø 51 мм ) - цвет рамы белый</t>
  </si>
  <si>
    <t>Гриф гантельный с замками ( Ø 25 мм )</t>
  </si>
  <si>
    <t>Гриф z-образный с замками ( Ø 50 мм )</t>
  </si>
  <si>
    <t>Гриф бицепс-трицепс с замками ( Ø 50 мм )</t>
  </si>
  <si>
    <t xml:space="preserve">Гриф w-образный с замками ( Ø 50 мм ) </t>
  </si>
  <si>
    <t>Гриф для штанги с замками ( Ø 50 мм ) 2200 мм, до 680 кг</t>
  </si>
  <si>
    <t>Гриф для штанги с замками ( Ø 50 мм ) 2200 мм, до 454 кг</t>
  </si>
  <si>
    <t>Гриф для штанги с замками ( Ø 50 мм ) 2200 мм, до 318 кг</t>
  </si>
  <si>
    <t>Гриф для штанги с замками ( Ø 50 мм ) 1600 мм, до 150 кг</t>
  </si>
  <si>
    <t>Гриф w-образный с замками ( Ø 25 мм )</t>
  </si>
  <si>
    <t>Гриф прямой с замками ( Ø 25 мм )</t>
  </si>
  <si>
    <t>Штанги с обрезиненными дисками</t>
  </si>
  <si>
    <t>Тренировочная 150 кг с чёрными дисками, замок прищепка</t>
  </si>
  <si>
    <t>Тренировочная 200 кг с чёрными дисками, замок прищепка</t>
  </si>
  <si>
    <t>Олимпийская 265 кг с чёрными дисками, замок 2.5 кг</t>
  </si>
  <si>
    <t>Олимпийская 265 кг с цветными дисками, замок 2.5 кг</t>
  </si>
  <si>
    <t>Тренировочная 200 кг с цветными дисками, замок прищепка</t>
  </si>
  <si>
    <t>Тренировочная 150 кг с цветными дисками, замок прищепка</t>
  </si>
  <si>
    <t>ST405MVM</t>
  </si>
  <si>
    <t>ST407MVM</t>
  </si>
  <si>
    <t>BT405MVM</t>
  </si>
  <si>
    <t>BT407MVM</t>
  </si>
  <si>
    <t>X407MVM</t>
  </si>
  <si>
    <t>XR407MVM</t>
  </si>
  <si>
    <t>N303VM</t>
  </si>
  <si>
    <t>ST403.1VM</t>
  </si>
  <si>
    <t>BT403.1VM</t>
  </si>
  <si>
    <t>X403VM</t>
  </si>
  <si>
    <t>XR403VM</t>
  </si>
  <si>
    <t>ST401VM</t>
  </si>
  <si>
    <t>ST402VM</t>
  </si>
  <si>
    <t>ST408VM</t>
  </si>
  <si>
    <t>BT401VM</t>
  </si>
  <si>
    <t>BT402VM</t>
  </si>
  <si>
    <t>BT408VM</t>
  </si>
  <si>
    <t>X405VM</t>
  </si>
  <si>
    <t>XR405VM</t>
  </si>
  <si>
    <t>N301.1VM</t>
  </si>
  <si>
    <t>Стойка для 6 пар до 500 кг - цвет рамы белая</t>
  </si>
  <si>
    <t>Стойка для 10 пар до 600 кг - цвет рамы белая</t>
  </si>
  <si>
    <t>Стойка для 9 пар до 750 кг - цвет рамы в ассортименте</t>
  </si>
  <si>
    <t>Стойка для 6 пар до 500 кг - цвет рамы в ассортименте</t>
  </si>
  <si>
    <t>Стойка для 10 пар до 600 кг - цвет рамы в ассортименте</t>
  </si>
  <si>
    <t>Стойка для 5 пар до 500 кг - цвет рамы в ассортименте</t>
  </si>
  <si>
    <t>Стойка под диски и грифы - цвет рамы белая</t>
  </si>
  <si>
    <t>Стойка под диски и грифы - цвет рамы в ассортименте</t>
  </si>
  <si>
    <t>Стойка для дисков, грифов, гантелей, штанги</t>
  </si>
  <si>
    <t>Стойка для 8 шт до 500 кг - цвет рамы в ассортименте</t>
  </si>
  <si>
    <t>Стойка для 4 шт до 500 кг - цвет рамы в ассортименте</t>
  </si>
  <si>
    <t>Стойка для 8 шт до 500 кг - цвет рамы белый</t>
  </si>
  <si>
    <t>Стойка для 4 шт до 500 кг - цвет рамы белый</t>
  </si>
  <si>
    <t>Скамейка гимнастическая ( 2.5 м )</t>
  </si>
  <si>
    <t>Стол массажный ( складной )</t>
  </si>
  <si>
    <t>Стол массажный ( стационарный )</t>
  </si>
  <si>
    <t>Стойка для боксёрского мешка ( стационарная )</t>
  </si>
  <si>
    <t>Стойка под хромированные гантели ( от 0.5 до 10 кг )</t>
  </si>
</sst>
</file>

<file path=xl/styles.xml><?xml version="1.0" encoding="utf-8"?>
<styleSheet xmlns="http://schemas.openxmlformats.org/spreadsheetml/2006/main">
  <numFmts count="9"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.00\ &quot;грн.&quot;_-;\-* #,##0.00\ &quot;грн.&quot;_-;_-* &quot;-&quot;??\ &quot;грн.&quot;_-;_-@_-"/>
    <numFmt numFmtId="166" formatCode="[$-419]d\ mmm\ yy;@"/>
    <numFmt numFmtId="167" formatCode="#,##0.00_р_."/>
    <numFmt numFmtId="168" formatCode="0.0;[Red]\-0.0"/>
    <numFmt numFmtId="169" formatCode="_-* #,##0.00\ _г_р_н_._-;\-* #,##0.00\ _г_р_н_._-;_-* &quot;-&quot;??\ _г_р_н_._-;_-@_-"/>
    <numFmt numFmtId="170" formatCode="_-* #,##0.00\ _z_ł_-;\-* #,##0.00\ _z_ł_-;_-* &quot;-&quot;??\ _z_ł_-;_-@_-"/>
    <numFmt numFmtId="171" formatCode="#,##0.0"/>
  </numFmts>
  <fonts count="72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1"/>
      <color indexed="9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16"/>
      <name val="Calibri"/>
      <family val="2"/>
      <charset val="204"/>
    </font>
    <font>
      <b/>
      <sz val="11"/>
      <color indexed="53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3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0"/>
      <name val="Arial"/>
      <family val="2"/>
    </font>
    <font>
      <sz val="11"/>
      <color indexed="10"/>
      <name val="Calibri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</font>
    <font>
      <sz val="11"/>
      <color theme="1"/>
      <name val="Calibri"/>
      <family val="2"/>
      <charset val="204"/>
      <scheme val="minor"/>
    </font>
    <font>
      <b/>
      <sz val="11"/>
      <color indexed="19"/>
      <name val="Calibri"/>
      <family val="2"/>
      <charset val="204"/>
    </font>
    <font>
      <sz val="11"/>
      <color indexed="63"/>
      <name val="Calibri"/>
      <family val="2"/>
      <charset val="204"/>
    </font>
    <font>
      <sz val="11"/>
      <color indexed="19"/>
      <name val="Calibri"/>
      <family val="2"/>
      <charset val="204"/>
    </font>
    <font>
      <sz val="8"/>
      <name val="Arial"/>
      <family val="2"/>
      <charset val="204"/>
    </font>
    <font>
      <sz val="10"/>
      <color indexed="10"/>
      <name val="Arial Cyr"/>
      <charset val="204"/>
    </font>
    <font>
      <sz val="8"/>
      <name val="Arial"/>
      <family val="2"/>
    </font>
    <font>
      <sz val="8"/>
      <color indexed="8"/>
      <name val="MS Shell Dlg"/>
      <charset val="204"/>
    </font>
    <font>
      <sz val="10"/>
      <color rgb="FFFF0000"/>
      <name val="Arial Cyr"/>
      <charset val="204"/>
    </font>
    <font>
      <b/>
      <sz val="14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i/>
      <sz val="11"/>
      <color indexed="45"/>
      <name val="Arial"/>
      <family val="2"/>
      <charset val="204"/>
    </font>
    <font>
      <b/>
      <sz val="10"/>
      <name val="Arial Cyr"/>
      <charset val="204"/>
    </font>
    <font>
      <b/>
      <sz val="20"/>
      <name val="Times New Roman"/>
      <family val="1"/>
      <charset val="204"/>
    </font>
    <font>
      <sz val="10"/>
      <name val="Times New Roman"/>
      <family val="1"/>
      <charset val="204"/>
    </font>
    <font>
      <b/>
      <sz val="30"/>
      <name val="Times New Roman"/>
      <family val="1"/>
      <charset val="204"/>
    </font>
    <font>
      <sz val="10"/>
      <name val="Arial"/>
      <family val="2"/>
      <charset val="204"/>
    </font>
    <font>
      <sz val="12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  <charset val="238"/>
    </font>
    <font>
      <b/>
      <sz val="11"/>
      <color theme="1"/>
      <name val="Calibri"/>
      <family val="2"/>
      <charset val="204"/>
      <scheme val="minor"/>
    </font>
    <font>
      <b/>
      <sz val="9"/>
      <color indexed="8"/>
      <name val="Calibri"/>
      <family val="2"/>
      <charset val="204"/>
    </font>
    <font>
      <sz val="9"/>
      <color rgb="FFFF0000"/>
      <name val="Calibri"/>
      <family val="2"/>
      <charset val="204"/>
    </font>
    <font>
      <sz val="9"/>
      <color indexed="8"/>
      <name val="Calibri"/>
      <family val="2"/>
      <charset val="204"/>
    </font>
    <font>
      <sz val="9"/>
      <name val="Calibri"/>
      <family val="2"/>
      <charset val="204"/>
    </font>
    <font>
      <b/>
      <sz val="9"/>
      <name val="Calibri"/>
      <family val="2"/>
      <charset val="204"/>
    </font>
    <font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1"/>
      <name val="Calibri"/>
      <family val="2"/>
      <charset val="204"/>
    </font>
    <font>
      <b/>
      <sz val="9"/>
      <color theme="1"/>
      <name val="Calibri"/>
      <family val="2"/>
      <charset val="204"/>
      <scheme val="minor"/>
    </font>
    <font>
      <sz val="7"/>
      <name val="Calibri"/>
      <family val="2"/>
      <charset val="204"/>
    </font>
    <font>
      <sz val="8"/>
      <name val="Calibri"/>
      <family val="2"/>
      <charset val="204"/>
    </font>
    <font>
      <b/>
      <sz val="16"/>
      <name val="Tahoma"/>
      <family val="2"/>
      <charset val="204"/>
    </font>
    <font>
      <sz val="16"/>
      <name val="Tahoma"/>
      <family val="2"/>
      <charset val="204"/>
    </font>
    <font>
      <b/>
      <sz val="16"/>
      <color rgb="FF0000FF"/>
      <name val="Tahoma"/>
      <family val="2"/>
      <charset val="204"/>
    </font>
    <font>
      <sz val="15"/>
      <name val="Tahoma"/>
      <family val="2"/>
      <charset val="204"/>
    </font>
    <font>
      <sz val="14"/>
      <name val="Tahoma"/>
      <family val="2"/>
      <charset val="204"/>
    </font>
    <font>
      <b/>
      <sz val="18"/>
      <color rgb="FFFFFF00"/>
      <name val="Tahoma"/>
      <family val="2"/>
      <charset val="204"/>
    </font>
    <font>
      <sz val="10"/>
      <color rgb="FFFFFF00"/>
      <name val="Arial Cyr"/>
      <charset val="204"/>
    </font>
    <font>
      <b/>
      <sz val="16"/>
      <color rgb="FFFFFF00"/>
      <name val="Tahoma"/>
      <family val="2"/>
      <charset val="204"/>
    </font>
    <font>
      <b/>
      <sz val="18"/>
      <color theme="0"/>
      <name val="Tahoma"/>
      <family val="2"/>
      <charset val="204"/>
    </font>
    <font>
      <sz val="20"/>
      <name val="Times New Roman"/>
      <family val="1"/>
      <charset val="204"/>
    </font>
  </fonts>
  <fills count="34">
    <fill>
      <patternFill patternType="none"/>
    </fill>
    <fill>
      <patternFill patternType="gray125"/>
    </fill>
    <fill>
      <patternFill patternType="solid">
        <fgColor indexed="54"/>
        <bgColor indexed="54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25"/>
        <bgColor indexed="25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42"/>
        <bgColor indexed="42"/>
      </patternFill>
    </fill>
    <fill>
      <patternFill patternType="solid">
        <fgColor indexed="49"/>
        <bgColor indexed="49"/>
      </patternFill>
    </fill>
    <fill>
      <patternFill patternType="solid">
        <fgColor indexed="27"/>
        <bgColor indexed="27"/>
      </patternFill>
    </fill>
    <fill>
      <patternFill patternType="solid">
        <fgColor indexed="52"/>
        <bgColor indexed="52"/>
      </patternFill>
    </fill>
    <fill>
      <patternFill patternType="solid">
        <fgColor indexed="47"/>
        <bgColor indexed="47"/>
      </patternFill>
    </fill>
    <fill>
      <patternFill patternType="solid">
        <fgColor indexed="45"/>
        <bgColor indexed="45"/>
      </patternFill>
    </fill>
    <fill>
      <patternFill patternType="solid">
        <fgColor indexed="9"/>
        <bgColor indexed="9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43"/>
        <bgColor indexed="43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0"/>
        <bgColor indexed="30"/>
      </patternFill>
    </fill>
    <fill>
      <patternFill patternType="solid">
        <fgColor indexed="53"/>
        <bgColor indexed="53"/>
      </patternFill>
    </fill>
    <fill>
      <patternFill patternType="solid">
        <fgColor indexed="51"/>
        <bgColor indexed="51"/>
      </patternFill>
    </fill>
    <fill>
      <patternFill patternType="solid">
        <fgColor indexed="29"/>
        <bgColor indexed="29"/>
      </patternFill>
    </fill>
    <fill>
      <patternFill patternType="lightUp">
        <fgColor indexed="9"/>
        <bgColor indexed="53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00FF"/>
        <bgColor indexed="64"/>
      </patternFill>
    </fill>
  </fills>
  <borders count="9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30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29"/>
      </bottom>
      <diagonal/>
    </border>
    <border>
      <left/>
      <right/>
      <top style="thin">
        <color indexed="30"/>
      </top>
      <bottom style="double">
        <color indexed="30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8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8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indexed="64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/>
      <top/>
      <bottom style="thin">
        <color theme="0" tint="-0.499984740745262"/>
      </bottom>
      <diagonal/>
    </border>
    <border>
      <left style="thin">
        <color indexed="64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/>
      <top/>
      <bottom style="thin">
        <color theme="0" tint="-0.34998626667073579"/>
      </bottom>
      <diagonal/>
    </border>
  </borders>
  <cellStyleXfs count="4832">
    <xf numFmtId="0" fontId="0" fillId="0" borderId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2" borderId="0" applyNumberFormat="0" applyBorder="0" applyAlignment="0" applyProtection="0"/>
    <xf numFmtId="0" fontId="8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12" borderId="0" applyNumberFormat="0" applyBorder="0" applyAlignment="0" applyProtection="0"/>
    <xf numFmtId="0" fontId="9" fillId="6" borderId="0" applyNumberFormat="0" applyBorder="0" applyAlignment="0" applyProtection="0"/>
    <xf numFmtId="0" fontId="9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0" fontId="10" fillId="14" borderId="0" applyNumberFormat="0" applyBorder="0" applyAlignment="0" applyProtection="0"/>
    <xf numFmtId="0" fontId="11" fillId="15" borderId="1" applyNumberFormat="0" applyAlignment="0" applyProtection="0"/>
    <xf numFmtId="0" fontId="12" fillId="8" borderId="2" applyNumberFormat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4" fillId="9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13" borderId="1" applyNumberFormat="0" applyAlignment="0" applyProtection="0"/>
    <xf numFmtId="0" fontId="19" fillId="0" borderId="6" applyNumberFormat="0" applyFill="0" applyAlignment="0" applyProtection="0"/>
    <xf numFmtId="0" fontId="20" fillId="19" borderId="0" applyNumberFormat="0" applyBorder="0" applyAlignment="0" applyProtection="0"/>
    <xf numFmtId="0" fontId="26" fillId="0" borderId="0"/>
    <xf numFmtId="0" fontId="7" fillId="6" borderId="7" applyNumberFormat="0" applyFont="0" applyAlignment="0" applyProtection="0"/>
    <xf numFmtId="0" fontId="21" fillId="15" borderId="8" applyNumberFormat="0" applyAlignment="0" applyProtection="0"/>
    <xf numFmtId="0" fontId="22" fillId="0" borderId="0" applyNumberFormat="0" applyFill="0" applyBorder="0" applyAlignment="0" applyProtection="0"/>
    <xf numFmtId="0" fontId="23" fillId="0" borderId="0"/>
    <xf numFmtId="0" fontId="13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28" fillId="0" borderId="0"/>
    <xf numFmtId="0" fontId="7" fillId="0" borderId="0"/>
    <xf numFmtId="0" fontId="28" fillId="0" borderId="0"/>
    <xf numFmtId="0" fontId="27" fillId="0" borderId="0"/>
    <xf numFmtId="0" fontId="25" fillId="0" borderId="0" applyNumberFormat="0" applyFont="0" applyFill="0" applyBorder="0" applyAlignment="0" applyProtection="0">
      <alignment vertical="top"/>
    </xf>
    <xf numFmtId="0" fontId="23" fillId="0" borderId="0"/>
    <xf numFmtId="0" fontId="6" fillId="13" borderId="0" applyNumberFormat="0" applyBorder="0" applyAlignment="0" applyProtection="0"/>
    <xf numFmtId="0" fontId="6" fillId="4" borderId="0" applyNumberFormat="0" applyBorder="0" applyAlignment="0" applyProtection="0"/>
    <xf numFmtId="0" fontId="8" fillId="11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6" fillId="13" borderId="0" applyNumberFormat="0" applyBorder="0" applyAlignment="0" applyProtection="0"/>
    <xf numFmtId="0" fontId="6" fillId="7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6" fillId="13" borderId="0" applyNumberFormat="0" applyBorder="0" applyAlignment="0" applyProtection="0"/>
    <xf numFmtId="0" fontId="6" fillId="7" borderId="0" applyNumberFormat="0" applyBorder="0" applyAlignment="0" applyProtection="0"/>
    <xf numFmtId="0" fontId="8" fillId="14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6" fillId="13" borderId="0" applyNumberFormat="0" applyBorder="0" applyAlignment="0" applyProtection="0"/>
    <xf numFmtId="0" fontId="6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6" borderId="0" applyNumberFormat="0" applyBorder="0" applyAlignment="0" applyProtection="0"/>
    <xf numFmtId="0" fontId="8" fillId="19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29" fillId="15" borderId="1" applyNumberFormat="0" applyAlignment="0" applyProtection="0"/>
    <xf numFmtId="0" fontId="29" fillId="15" borderId="1" applyNumberFormat="0" applyAlignment="0" applyProtection="0"/>
    <xf numFmtId="0" fontId="12" fillId="8" borderId="2" applyNumberFormat="0" applyAlignment="0" applyProtection="0"/>
    <xf numFmtId="0" fontId="13" fillId="26" borderId="0" applyNumberFormat="0" applyBorder="0" applyAlignment="0" applyProtection="0"/>
    <xf numFmtId="0" fontId="25" fillId="0" borderId="0"/>
    <xf numFmtId="0" fontId="25" fillId="0" borderId="0"/>
    <xf numFmtId="0" fontId="14" fillId="9" borderId="0" applyNumberFormat="0" applyBorder="0" applyAlignment="0" applyProtection="0"/>
    <xf numFmtId="0" fontId="15" fillId="0" borderId="42" applyNumberFormat="0" applyFill="0" applyAlignment="0" applyProtection="0"/>
    <xf numFmtId="0" fontId="15" fillId="0" borderId="42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7" fillId="0" borderId="44" applyNumberFormat="0" applyFill="0" applyAlignment="0" applyProtection="0"/>
    <xf numFmtId="0" fontId="17" fillId="0" borderId="44" applyNumberFormat="0" applyFill="0" applyAlignment="0" applyProtection="0"/>
    <xf numFmtId="0" fontId="17" fillId="0" borderId="0" applyNumberFormat="0" applyFill="0" applyBorder="0" applyAlignment="0" applyProtection="0"/>
    <xf numFmtId="0" fontId="30" fillId="19" borderId="1" applyNumberFormat="0" applyAlignment="0" applyProtection="0"/>
    <xf numFmtId="0" fontId="30" fillId="19" borderId="1" applyNumberFormat="0" applyAlignment="0" applyProtection="0"/>
    <xf numFmtId="0" fontId="31" fillId="0" borderId="45" applyNumberFormat="0" applyFill="0" applyAlignment="0" applyProtection="0"/>
    <xf numFmtId="0" fontId="31" fillId="0" borderId="45" applyNumberFormat="0" applyFill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/>
    <xf numFmtId="0" fontId="25" fillId="0" borderId="0"/>
    <xf numFmtId="0" fontId="28" fillId="0" borderId="0"/>
    <xf numFmtId="0" fontId="27" fillId="6" borderId="7" applyNumberFormat="0" applyFont="0" applyAlignment="0" applyProtection="0"/>
    <xf numFmtId="0" fontId="27" fillId="6" borderId="7" applyNumberFormat="0" applyFont="0" applyAlignment="0" applyProtection="0"/>
    <xf numFmtId="0" fontId="21" fillId="15" borderId="8" applyNumberFormat="0" applyAlignment="0" applyProtection="0"/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3" fillId="0" borderId="46" applyNumberFormat="0" applyFill="0" applyAlignment="0" applyProtection="0"/>
    <xf numFmtId="0" fontId="13" fillId="0" borderId="46" applyNumberFormat="0" applyFill="0" applyAlignment="0" applyProtection="0"/>
    <xf numFmtId="0" fontId="24" fillId="0" borderId="0" applyNumberFormat="0" applyFill="0" applyBorder="0" applyAlignment="0" applyProtection="0"/>
    <xf numFmtId="165" fontId="7" fillId="0" borderId="0" applyFont="0" applyFill="0" applyBorder="0" applyProtection="0"/>
    <xf numFmtId="165" fontId="7" fillId="0" borderId="0" applyFont="0" applyFill="0" applyBorder="0" applyProtection="0"/>
    <xf numFmtId="165" fontId="7" fillId="0" borderId="0" applyFont="0" applyFill="0" applyBorder="0" applyProtection="0"/>
    <xf numFmtId="165" fontId="7" fillId="0" borderId="0" applyFont="0" applyFill="0" applyBorder="0" applyProtection="0"/>
    <xf numFmtId="165" fontId="7" fillId="0" borderId="0" applyFont="0" applyFill="0" applyBorder="0" applyProtection="0"/>
    <xf numFmtId="165" fontId="33" fillId="0" borderId="0" applyFont="0" applyFill="0" applyBorder="0" applyProtection="0"/>
    <xf numFmtId="165" fontId="33" fillId="0" borderId="0" applyFont="0" applyFill="0" applyBorder="0" applyProtection="0"/>
    <xf numFmtId="165" fontId="33" fillId="0" borderId="0" applyFont="0" applyFill="0" applyBorder="0" applyProtection="0"/>
    <xf numFmtId="165" fontId="33" fillId="0" borderId="0" applyFont="0" applyFill="0" applyBorder="0" applyProtection="0"/>
    <xf numFmtId="165" fontId="33" fillId="0" borderId="0" applyFont="0" applyFill="0" applyBorder="0" applyProtection="0"/>
    <xf numFmtId="165" fontId="33" fillId="0" borderId="0" applyFont="0" applyFill="0" applyBorder="0" applyProtection="0"/>
    <xf numFmtId="165" fontId="33" fillId="0" borderId="0" applyFont="0" applyFill="0" applyBorder="0" applyProtection="0"/>
    <xf numFmtId="165" fontId="33" fillId="0" borderId="0" applyFont="0" applyFill="0" applyBorder="0" applyProtection="0"/>
    <xf numFmtId="165" fontId="33" fillId="0" borderId="0" applyFont="0" applyFill="0" applyBorder="0" applyProtection="0"/>
    <xf numFmtId="165" fontId="33" fillId="0" borderId="0" applyFont="0" applyFill="0" applyBorder="0" applyProtection="0"/>
    <xf numFmtId="165" fontId="33" fillId="0" borderId="0" applyFont="0" applyFill="0" applyBorder="0" applyProtection="0"/>
    <xf numFmtId="165" fontId="33" fillId="0" borderId="0" applyFont="0" applyFill="0" applyBorder="0" applyProtection="0"/>
    <xf numFmtId="165" fontId="33" fillId="0" borderId="0" applyFont="0" applyFill="0" applyBorder="0" applyProtection="0"/>
    <xf numFmtId="165" fontId="33" fillId="0" borderId="0" applyFont="0" applyFill="0" applyBorder="0" applyProtection="0"/>
    <xf numFmtId="165" fontId="7" fillId="0" borderId="0" applyFont="0" applyFill="0" applyBorder="0" applyProtection="0"/>
    <xf numFmtId="165" fontId="7" fillId="0" borderId="0" applyFont="0" applyFill="0" applyBorder="0" applyProtection="0"/>
    <xf numFmtId="4" fontId="7" fillId="0" borderId="0">
      <alignment horizontal="center" vertical="justify"/>
    </xf>
    <xf numFmtId="4" fontId="7" fillId="0" borderId="0">
      <alignment horizontal="center" vertical="justify"/>
    </xf>
    <xf numFmtId="0" fontId="34" fillId="0" borderId="0"/>
    <xf numFmtId="0" fontId="34" fillId="0" borderId="0"/>
    <xf numFmtId="4" fontId="7" fillId="0" borderId="0">
      <alignment horizontal="center" vertical="justify"/>
    </xf>
    <xf numFmtId="0" fontId="34" fillId="0" borderId="0"/>
    <xf numFmtId="4" fontId="35" fillId="0" borderId="0">
      <alignment horizontal="center" vertical="justify"/>
    </xf>
    <xf numFmtId="0" fontId="28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8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28" fillId="0" borderId="0"/>
    <xf numFmtId="0" fontId="36" fillId="0" borderId="0"/>
    <xf numFmtId="0" fontId="28" fillId="0" borderId="0"/>
    <xf numFmtId="0" fontId="6" fillId="0" borderId="0"/>
    <xf numFmtId="0" fontId="28" fillId="0" borderId="0"/>
    <xf numFmtId="0" fontId="32" fillId="0" borderId="0"/>
    <xf numFmtId="0" fontId="28" fillId="0" borderId="0"/>
    <xf numFmtId="0" fontId="7" fillId="0" borderId="0"/>
    <xf numFmtId="0" fontId="36" fillId="0" borderId="0"/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0" fontId="37" fillId="0" borderId="0"/>
    <xf numFmtId="4" fontId="36" fillId="0" borderId="0">
      <alignment horizontal="center" vertical="justify"/>
    </xf>
    <xf numFmtId="0" fontId="36" fillId="0" borderId="0"/>
    <xf numFmtId="4" fontId="36" fillId="0" borderId="0">
      <alignment horizontal="center" vertical="justify"/>
    </xf>
    <xf numFmtId="0" fontId="33" fillId="0" borderId="0"/>
    <xf numFmtId="4" fontId="33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0" fontId="35" fillId="0" borderId="0"/>
    <xf numFmtId="0" fontId="36" fillId="0" borderId="0"/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0" fontId="36" fillId="0" borderId="0"/>
    <xf numFmtId="4" fontId="36" fillId="0" borderId="0">
      <alignment horizontal="center" vertical="justify"/>
    </xf>
    <xf numFmtId="0" fontId="33" fillId="0" borderId="0"/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0" fontId="7" fillId="0" borderId="0"/>
    <xf numFmtId="0" fontId="36" fillId="0" borderId="0"/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0" fontId="7" fillId="0" borderId="0"/>
    <xf numFmtId="0" fontId="36" fillId="0" borderId="0"/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0" fontId="38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4" fontId="35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5" fillId="0" borderId="0">
      <alignment horizontal="center" vertical="justify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4" fontId="7" fillId="0" borderId="0">
      <alignment horizontal="center" vertical="justify"/>
    </xf>
    <xf numFmtId="0" fontId="36" fillId="0" borderId="0"/>
    <xf numFmtId="0" fontId="36" fillId="0" borderId="0"/>
    <xf numFmtId="0" fontId="36" fillId="0" borderId="0"/>
    <xf numFmtId="0" fontId="36" fillId="0" borderId="0"/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0" fontId="36" fillId="0" borderId="0"/>
    <xf numFmtId="4" fontId="36" fillId="0" borderId="0">
      <alignment horizontal="center" vertical="justify"/>
    </xf>
    <xf numFmtId="0" fontId="33" fillId="0" borderId="0"/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3" fillId="0" borderId="0">
      <alignment horizontal="center" vertical="justify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3" fillId="0" borderId="0"/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3" fillId="0" borderId="0">
      <alignment horizontal="center" vertical="justify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3" fillId="0" borderId="0"/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5" fillId="0" borderId="0">
      <alignment horizontal="center" vertical="justify"/>
    </xf>
    <xf numFmtId="4" fontId="36" fillId="0" borderId="0">
      <alignment horizontal="center" vertical="justify"/>
    </xf>
    <xf numFmtId="4" fontId="35" fillId="0" borderId="0">
      <alignment horizontal="center" vertical="top" wrapText="1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3" fillId="0" borderId="0">
      <alignment horizontal="center" vertical="justify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0" fontId="36" fillId="0" borderId="0"/>
    <xf numFmtId="4" fontId="36" fillId="0" borderId="0">
      <alignment horizontal="center" vertical="justify"/>
    </xf>
    <xf numFmtId="0" fontId="36" fillId="0" borderId="0"/>
    <xf numFmtId="4" fontId="36" fillId="0" borderId="0">
      <alignment horizontal="center" vertical="justify"/>
    </xf>
    <xf numFmtId="0" fontId="33" fillId="0" borderId="0"/>
    <xf numFmtId="0" fontId="34" fillId="0" borderId="0"/>
    <xf numFmtId="4" fontId="33" fillId="0" borderId="0">
      <alignment horizontal="center" vertical="justify"/>
    </xf>
    <xf numFmtId="4" fontId="7" fillId="0" borderId="0">
      <alignment horizontal="center" vertical="justify"/>
    </xf>
    <xf numFmtId="0" fontId="33" fillId="0" borderId="0"/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4" fontId="35" fillId="0" borderId="0">
      <alignment horizontal="center" vertical="justify"/>
    </xf>
    <xf numFmtId="4" fontId="36" fillId="0" borderId="0">
      <alignment horizontal="center" vertical="justify"/>
    </xf>
    <xf numFmtId="4" fontId="7" fillId="0" borderId="0">
      <alignment horizontal="center" vertical="justify"/>
    </xf>
    <xf numFmtId="4" fontId="7" fillId="0" borderId="0">
      <alignment horizontal="center" vertical="justify"/>
    </xf>
    <xf numFmtId="4" fontId="33" fillId="0" borderId="0">
      <alignment horizontal="center" vertical="justify"/>
    </xf>
    <xf numFmtId="0" fontId="3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4" fontId="35" fillId="0" borderId="0">
      <alignment horizontal="center" vertical="justify"/>
    </xf>
    <xf numFmtId="0" fontId="36" fillId="0" borderId="0"/>
    <xf numFmtId="4" fontId="36" fillId="0" borderId="0">
      <alignment horizontal="center" vertical="justify"/>
    </xf>
    <xf numFmtId="0" fontId="36" fillId="0" borderId="0"/>
    <xf numFmtId="4" fontId="33" fillId="0" borderId="0">
      <alignment horizontal="center" vertical="justify"/>
    </xf>
    <xf numFmtId="0" fontId="3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5" fillId="0" borderId="0"/>
    <xf numFmtId="0" fontId="3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5" fillId="0" borderId="0"/>
    <xf numFmtId="0" fontId="33" fillId="0" borderId="0"/>
    <xf numFmtId="0" fontId="36" fillId="0" borderId="0"/>
    <xf numFmtId="4" fontId="35" fillId="0" borderId="0">
      <alignment horizontal="center" vertical="justify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4" fontId="35" fillId="0" borderId="0">
      <alignment horizontal="center" vertical="justify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4" fontId="36" fillId="0" borderId="0">
      <alignment horizontal="center" vertical="justify"/>
    </xf>
    <xf numFmtId="0" fontId="36" fillId="0" borderId="0"/>
    <xf numFmtId="4" fontId="33" fillId="0" borderId="0">
      <alignment horizontal="center" vertical="justify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7" fillId="0" borderId="0"/>
    <xf numFmtId="0" fontId="36" fillId="0" borderId="0"/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0" fontId="7" fillId="0" borderId="0"/>
    <xf numFmtId="0" fontId="36" fillId="0" borderId="0"/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0" fontId="7" fillId="0" borderId="0"/>
    <xf numFmtId="0" fontId="36" fillId="0" borderId="0"/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0" fontId="7" fillId="0" borderId="0"/>
    <xf numFmtId="0" fontId="36" fillId="0" borderId="0"/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0" fontId="7" fillId="0" borderId="0"/>
    <xf numFmtId="0" fontId="36" fillId="0" borderId="0"/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0" fontId="7" fillId="0" borderId="0"/>
    <xf numFmtId="0" fontId="36" fillId="0" borderId="0"/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0" fontId="34" fillId="0" borderId="0"/>
    <xf numFmtId="0" fontId="38" fillId="0" borderId="0"/>
    <xf numFmtId="0" fontId="32" fillId="0" borderId="0"/>
    <xf numFmtId="0" fontId="32" fillId="0" borderId="0"/>
    <xf numFmtId="0" fontId="7" fillId="0" borderId="0"/>
    <xf numFmtId="0" fontId="36" fillId="0" borderId="0"/>
    <xf numFmtId="0" fontId="38" fillId="0" borderId="0"/>
    <xf numFmtId="0" fontId="7" fillId="0" borderId="0"/>
    <xf numFmtId="0" fontId="36" fillId="0" borderId="0"/>
    <xf numFmtId="0" fontId="7" fillId="0" borderId="0"/>
    <xf numFmtId="0" fontId="36" fillId="0" borderId="0"/>
    <xf numFmtId="0" fontId="7" fillId="0" borderId="0"/>
    <xf numFmtId="0" fontId="36" fillId="0" borderId="0"/>
    <xf numFmtId="0" fontId="38" fillId="0" borderId="0"/>
    <xf numFmtId="0" fontId="36" fillId="0" borderId="0"/>
    <xf numFmtId="0" fontId="34" fillId="0" borderId="0"/>
    <xf numFmtId="0" fontId="34" fillId="0" borderId="0"/>
    <xf numFmtId="0" fontId="33" fillId="0" borderId="0"/>
    <xf numFmtId="4" fontId="7" fillId="0" borderId="0">
      <alignment horizontal="center" vertical="justify"/>
    </xf>
    <xf numFmtId="0" fontId="7" fillId="0" borderId="0"/>
    <xf numFmtId="0" fontId="36" fillId="0" borderId="0"/>
    <xf numFmtId="4" fontId="36" fillId="0" borderId="0">
      <alignment horizontal="center" vertical="justify"/>
    </xf>
    <xf numFmtId="0" fontId="7" fillId="0" borderId="0"/>
    <xf numFmtId="0" fontId="36" fillId="0" borderId="0"/>
    <xf numFmtId="0" fontId="7" fillId="0" borderId="0"/>
    <xf numFmtId="0" fontId="36" fillId="0" borderId="0"/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7" fillId="0" borderId="0">
      <alignment horizontal="center" vertical="justify"/>
    </xf>
    <xf numFmtId="4" fontId="33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0" fontId="38" fillId="0" borderId="0"/>
    <xf numFmtId="0" fontId="36" fillId="0" borderId="0"/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0" fontId="7" fillId="0" borderId="0"/>
    <xf numFmtId="0" fontId="36" fillId="0" borderId="0"/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0" fontId="7" fillId="0" borderId="0"/>
    <xf numFmtId="0" fontId="36" fillId="0" borderId="0"/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0" fontId="7" fillId="0" borderId="0"/>
    <xf numFmtId="0" fontId="36" fillId="0" borderId="0"/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0" fontId="7" fillId="0" borderId="0"/>
    <xf numFmtId="0" fontId="36" fillId="0" borderId="0"/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0" fontId="7" fillId="0" borderId="0"/>
    <xf numFmtId="0" fontId="36" fillId="0" borderId="0"/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4" fontId="36" fillId="0" borderId="0">
      <alignment horizontal="center" vertical="justify"/>
    </xf>
    <xf numFmtId="0" fontId="32" fillId="0" borderId="0"/>
    <xf numFmtId="0" fontId="3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6" fillId="0" borderId="0"/>
    <xf numFmtId="0" fontId="28" fillId="0" borderId="0"/>
    <xf numFmtId="0" fontId="28" fillId="0" borderId="0"/>
    <xf numFmtId="0" fontId="28" fillId="0" borderId="0"/>
    <xf numFmtId="0" fontId="36" fillId="0" borderId="0"/>
    <xf numFmtId="0" fontId="32" fillId="0" borderId="0"/>
    <xf numFmtId="0" fontId="28" fillId="0" borderId="0"/>
    <xf numFmtId="0" fontId="6" fillId="0" borderId="0"/>
    <xf numFmtId="0" fontId="32" fillId="0" borderId="0"/>
    <xf numFmtId="0" fontId="36" fillId="0" borderId="0"/>
    <xf numFmtId="0" fontId="32" fillId="0" borderId="0"/>
    <xf numFmtId="0" fontId="32" fillId="0" borderId="0"/>
    <xf numFmtId="0" fontId="32" fillId="0" borderId="0"/>
    <xf numFmtId="0" fontId="28" fillId="0" borderId="0"/>
    <xf numFmtId="0" fontId="36" fillId="0" borderId="0"/>
    <xf numFmtId="0" fontId="28" fillId="0" borderId="0"/>
    <xf numFmtId="0" fontId="6" fillId="0" borderId="0"/>
    <xf numFmtId="0" fontId="32" fillId="0" borderId="0"/>
    <xf numFmtId="0" fontId="36" fillId="0" borderId="0"/>
    <xf numFmtId="0" fontId="32" fillId="0" borderId="0"/>
    <xf numFmtId="0" fontId="32" fillId="0" borderId="0"/>
    <xf numFmtId="0" fontId="36" fillId="0" borderId="0"/>
    <xf numFmtId="0" fontId="32" fillId="0" borderId="0"/>
    <xf numFmtId="0" fontId="32" fillId="0" borderId="0"/>
    <xf numFmtId="0" fontId="28" fillId="0" borderId="0"/>
    <xf numFmtId="0" fontId="36" fillId="0" borderId="0"/>
    <xf numFmtId="0" fontId="28" fillId="0" borderId="0"/>
    <xf numFmtId="166" fontId="25" fillId="0" borderId="0"/>
    <xf numFmtId="0" fontId="28" fillId="0" borderId="0"/>
    <xf numFmtId="0" fontId="6" fillId="0" borderId="0"/>
    <xf numFmtId="0" fontId="32" fillId="0" borderId="0"/>
    <xf numFmtId="0" fontId="3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8" fillId="0" borderId="0"/>
    <xf numFmtId="0" fontId="36" fillId="0" borderId="0"/>
    <xf numFmtId="0" fontId="28" fillId="0" borderId="0"/>
    <xf numFmtId="0" fontId="6" fillId="0" borderId="0"/>
    <xf numFmtId="0" fontId="3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8" fillId="0" borderId="0"/>
    <xf numFmtId="0" fontId="27" fillId="0" borderId="0"/>
    <xf numFmtId="0" fontId="28" fillId="0" borderId="0"/>
    <xf numFmtId="0" fontId="28" fillId="0" borderId="0"/>
    <xf numFmtId="0" fontId="28" fillId="0" borderId="0"/>
    <xf numFmtId="0" fontId="38" fillId="0" borderId="0"/>
    <xf numFmtId="0" fontId="28" fillId="0" borderId="0"/>
    <xf numFmtId="0" fontId="38" fillId="0" borderId="0"/>
    <xf numFmtId="0" fontId="32" fillId="0" borderId="0"/>
    <xf numFmtId="0" fontId="36" fillId="0" borderId="0"/>
    <xf numFmtId="0" fontId="32" fillId="0" borderId="0"/>
    <xf numFmtId="0" fontId="32" fillId="0" borderId="0"/>
    <xf numFmtId="0" fontId="32" fillId="0" borderId="0"/>
    <xf numFmtId="0" fontId="36" fillId="0" borderId="0"/>
    <xf numFmtId="0" fontId="32" fillId="0" borderId="0"/>
    <xf numFmtId="0" fontId="32" fillId="0" borderId="0"/>
    <xf numFmtId="0" fontId="32" fillId="0" borderId="0"/>
    <xf numFmtId="0" fontId="36" fillId="0" borderId="0"/>
    <xf numFmtId="0" fontId="32" fillId="0" borderId="0"/>
    <xf numFmtId="166" fontId="32" fillId="0" borderId="0"/>
    <xf numFmtId="166" fontId="32" fillId="0" borderId="0"/>
    <xf numFmtId="0" fontId="32" fillId="0" borderId="0"/>
    <xf numFmtId="0" fontId="32" fillId="0" borderId="0"/>
    <xf numFmtId="0" fontId="36" fillId="0" borderId="0"/>
    <xf numFmtId="0" fontId="32" fillId="0" borderId="0"/>
    <xf numFmtId="166" fontId="32" fillId="0" borderId="0"/>
    <xf numFmtId="0" fontId="32" fillId="0" borderId="0"/>
    <xf numFmtId="0" fontId="32" fillId="0" borderId="0"/>
    <xf numFmtId="0" fontId="36" fillId="0" borderId="0"/>
    <xf numFmtId="0" fontId="32" fillId="0" borderId="0"/>
    <xf numFmtId="0" fontId="32" fillId="0" borderId="0"/>
    <xf numFmtId="0" fontId="32" fillId="0" borderId="0"/>
    <xf numFmtId="0" fontId="36" fillId="0" borderId="0"/>
    <xf numFmtId="0" fontId="28" fillId="0" borderId="0"/>
    <xf numFmtId="0" fontId="32" fillId="0" borderId="0"/>
    <xf numFmtId="0" fontId="28" fillId="0" borderId="0"/>
    <xf numFmtId="0" fontId="36" fillId="0" borderId="0"/>
    <xf numFmtId="0" fontId="28" fillId="0" borderId="0"/>
    <xf numFmtId="0" fontId="28" fillId="0" borderId="0"/>
    <xf numFmtId="0" fontId="36" fillId="0" borderId="0"/>
    <xf numFmtId="0" fontId="28" fillId="0" borderId="0"/>
    <xf numFmtId="0" fontId="6" fillId="0" borderId="0"/>
    <xf numFmtId="0" fontId="28" fillId="0" borderId="0"/>
    <xf numFmtId="0" fontId="36" fillId="0" borderId="0"/>
    <xf numFmtId="0" fontId="28" fillId="0" borderId="0"/>
    <xf numFmtId="0" fontId="28" fillId="0" borderId="0"/>
    <xf numFmtId="0" fontId="36" fillId="0" borderId="0"/>
    <xf numFmtId="0" fontId="32" fillId="0" borderId="0"/>
    <xf numFmtId="0" fontId="28" fillId="0" borderId="0"/>
    <xf numFmtId="0" fontId="3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/>
    <xf numFmtId="0" fontId="25" fillId="0" borderId="0"/>
    <xf numFmtId="0" fontId="28" fillId="0" borderId="0"/>
    <xf numFmtId="0" fontId="28" fillId="0" borderId="0"/>
    <xf numFmtId="0" fontId="2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6" fillId="0" borderId="0"/>
    <xf numFmtId="0" fontId="32" fillId="0" borderId="0"/>
    <xf numFmtId="0" fontId="32" fillId="0" borderId="0"/>
    <xf numFmtId="0" fontId="36" fillId="0" borderId="0"/>
    <xf numFmtId="0" fontId="28" fillId="0" borderId="0"/>
    <xf numFmtId="0" fontId="36" fillId="0" borderId="0"/>
    <xf numFmtId="0" fontId="28" fillId="0" borderId="0"/>
    <xf numFmtId="0" fontId="6" fillId="0" borderId="0"/>
    <xf numFmtId="0" fontId="32" fillId="0" borderId="0"/>
    <xf numFmtId="0" fontId="36" fillId="0" borderId="0"/>
    <xf numFmtId="4" fontId="7" fillId="0" borderId="0">
      <alignment horizontal="center" vertical="justify"/>
    </xf>
    <xf numFmtId="0" fontId="36" fillId="0" borderId="0"/>
    <xf numFmtId="0" fontId="32" fillId="0" borderId="0"/>
    <xf numFmtId="0" fontId="39" fillId="0" borderId="0"/>
    <xf numFmtId="0" fontId="36" fillId="0" borderId="0"/>
    <xf numFmtId="0" fontId="36" fillId="0" borderId="0"/>
    <xf numFmtId="0" fontId="28" fillId="0" borderId="0"/>
    <xf numFmtId="0" fontId="36" fillId="0" borderId="0"/>
    <xf numFmtId="0" fontId="28" fillId="0" borderId="0"/>
    <xf numFmtId="0" fontId="6" fillId="0" borderId="0"/>
    <xf numFmtId="0" fontId="36" fillId="0" borderId="0"/>
    <xf numFmtId="0" fontId="28" fillId="0" borderId="0"/>
    <xf numFmtId="0" fontId="36" fillId="0" borderId="0"/>
    <xf numFmtId="0" fontId="28" fillId="0" borderId="0"/>
    <xf numFmtId="0" fontId="6" fillId="0" borderId="0"/>
    <xf numFmtId="0" fontId="25" fillId="0" borderId="0"/>
    <xf numFmtId="4" fontId="36" fillId="0" borderId="0">
      <alignment horizontal="center" vertical="justify"/>
    </xf>
    <xf numFmtId="0" fontId="28" fillId="0" borderId="0"/>
    <xf numFmtId="0" fontId="28" fillId="0" borderId="0"/>
    <xf numFmtId="0" fontId="28" fillId="0" borderId="0"/>
    <xf numFmtId="0" fontId="28" fillId="0" borderId="0"/>
    <xf numFmtId="4" fontId="33" fillId="0" borderId="0">
      <alignment horizontal="center" vertical="justify"/>
    </xf>
    <xf numFmtId="4" fontId="7" fillId="0" borderId="0">
      <alignment horizontal="center" vertical="justify"/>
    </xf>
    <xf numFmtId="0" fontId="25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8" fillId="0" borderId="0"/>
    <xf numFmtId="0" fontId="36" fillId="0" borderId="0"/>
    <xf numFmtId="0" fontId="28" fillId="0" borderId="0"/>
    <xf numFmtId="0" fontId="6" fillId="0" borderId="0"/>
    <xf numFmtId="0" fontId="36" fillId="0" borderId="0"/>
    <xf numFmtId="4" fontId="36" fillId="0" borderId="0">
      <alignment horizontal="center" vertical="justify"/>
    </xf>
    <xf numFmtId="0" fontId="28" fillId="0" borderId="0"/>
    <xf numFmtId="0" fontId="28" fillId="0" borderId="0"/>
    <xf numFmtId="0" fontId="28" fillId="0" borderId="0"/>
    <xf numFmtId="0" fontId="28" fillId="0" borderId="0"/>
    <xf numFmtId="4" fontId="33" fillId="0" borderId="0">
      <alignment horizontal="center" vertical="justify"/>
    </xf>
    <xf numFmtId="0" fontId="28" fillId="0" borderId="0"/>
    <xf numFmtId="0" fontId="28" fillId="0" borderId="0"/>
    <xf numFmtId="0" fontId="28" fillId="0" borderId="0"/>
    <xf numFmtId="0" fontId="28" fillId="0" borderId="0"/>
    <xf numFmtId="4" fontId="7" fillId="0" borderId="0">
      <alignment horizontal="center" vertical="justify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4" fontId="7" fillId="0" borderId="0">
      <alignment horizontal="center" vertical="justify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6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8" fillId="0" borderId="0"/>
    <xf numFmtId="0" fontId="36" fillId="0" borderId="0"/>
    <xf numFmtId="0" fontId="28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4" fontId="35" fillId="0" borderId="0">
      <alignment horizontal="center" vertical="justify"/>
    </xf>
    <xf numFmtId="4" fontId="36" fillId="0" borderId="0">
      <alignment horizontal="center" vertical="justify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4" fontId="7" fillId="0" borderId="0">
      <alignment horizontal="center" vertical="justify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8" fillId="0" borderId="0"/>
    <xf numFmtId="0" fontId="36" fillId="0" borderId="0"/>
    <xf numFmtId="0" fontId="28" fillId="0" borderId="0"/>
    <xf numFmtId="0" fontId="6" fillId="0" borderId="0"/>
    <xf numFmtId="0" fontId="28" fillId="0" borderId="0"/>
    <xf numFmtId="0" fontId="28" fillId="0" borderId="0"/>
    <xf numFmtId="9" fontId="40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" fillId="0" borderId="0" applyFont="0" applyFill="0" applyBorder="0" applyAlignment="0" applyProtection="0"/>
    <xf numFmtId="166" fontId="40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0" fontId="34" fillId="0" borderId="0"/>
    <xf numFmtId="43" fontId="6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40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7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164" fontId="40" fillId="0" borderId="0" applyFont="0" applyFill="0" applyBorder="0" applyAlignment="0" applyProtection="0"/>
    <xf numFmtId="168" fontId="41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41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41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41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41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41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41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9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3" borderId="0" applyNumberFormat="0" applyBorder="0" applyAlignment="0" applyProtection="0"/>
    <xf numFmtId="0" fontId="6" fillId="6" borderId="0" applyNumberFormat="0" applyBorder="0" applyAlignment="0" applyProtection="0"/>
    <xf numFmtId="0" fontId="6" fillId="1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5" fillId="0" borderId="0"/>
    <xf numFmtId="0" fontId="38" fillId="0" borderId="0"/>
    <xf numFmtId="0" fontId="3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7" fillId="0" borderId="0">
      <alignment horizontal="center" vertical="justify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2" fillId="0" borderId="0"/>
    <xf numFmtId="0" fontId="25" fillId="0" borderId="0"/>
    <xf numFmtId="0" fontId="4" fillId="0" borderId="0"/>
    <xf numFmtId="0" fontId="4" fillId="0" borderId="0"/>
    <xf numFmtId="0" fontId="13" fillId="0" borderId="46" applyNumberFormat="0" applyFill="0" applyAlignment="0" applyProtection="0"/>
    <xf numFmtId="0" fontId="30" fillId="19" borderId="1" applyNumberFormat="0" applyAlignment="0" applyProtection="0"/>
    <xf numFmtId="0" fontId="21" fillId="15" borderId="8" applyNumberFormat="0" applyAlignment="0" applyProtection="0"/>
    <xf numFmtId="0" fontId="27" fillId="6" borderId="7" applyNumberFormat="0" applyFont="0" applyAlignment="0" applyProtection="0"/>
    <xf numFmtId="9" fontId="4" fillId="0" borderId="0" applyFont="0" applyFill="0" applyBorder="0" applyAlignment="0" applyProtection="0"/>
    <xf numFmtId="0" fontId="13" fillId="0" borderId="46" applyNumberFormat="0" applyFill="0" applyAlignment="0" applyProtection="0"/>
    <xf numFmtId="0" fontId="27" fillId="6" borderId="7" applyNumberFormat="0" applyFont="0" applyAlignment="0" applyProtection="0"/>
    <xf numFmtId="0" fontId="30" fillId="19" borderId="1" applyNumberFormat="0" applyAlignment="0" applyProtection="0"/>
    <xf numFmtId="0" fontId="38" fillId="0" borderId="0"/>
    <xf numFmtId="0" fontId="13" fillId="0" borderId="46" applyNumberFormat="0" applyFill="0" applyAlignment="0" applyProtection="0"/>
    <xf numFmtId="0" fontId="30" fillId="19" borderId="1" applyNumberFormat="0" applyAlignment="0" applyProtection="0"/>
    <xf numFmtId="0" fontId="21" fillId="15" borderId="8" applyNumberFormat="0" applyAlignment="0" applyProtection="0"/>
    <xf numFmtId="0" fontId="4" fillId="0" borderId="0"/>
    <xf numFmtId="0" fontId="29" fillId="15" borderId="1" applyNumberFormat="0" applyAlignment="0" applyProtection="0"/>
    <xf numFmtId="0" fontId="38" fillId="0" borderId="0"/>
    <xf numFmtId="0" fontId="38" fillId="0" borderId="0"/>
    <xf numFmtId="0" fontId="38" fillId="0" borderId="0"/>
    <xf numFmtId="0" fontId="27" fillId="6" borderId="7" applyNumberFormat="0" applyFont="0" applyAlignment="0" applyProtection="0"/>
    <xf numFmtId="0" fontId="21" fillId="15" borderId="8" applyNumberFormat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29" fillId="15" borderId="1" applyNumberFormat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164" fontId="4" fillId="0" borderId="0" applyFont="0" applyFill="0" applyBorder="0" applyAlignment="0" applyProtection="0"/>
    <xf numFmtId="0" fontId="27" fillId="6" borderId="7" applyNumberFormat="0" applyFont="0" applyAlignment="0" applyProtection="0"/>
    <xf numFmtId="0" fontId="21" fillId="15" borderId="8" applyNumberFormat="0" applyAlignment="0" applyProtection="0"/>
    <xf numFmtId="0" fontId="38" fillId="0" borderId="0"/>
    <xf numFmtId="0" fontId="38" fillId="0" borderId="0"/>
    <xf numFmtId="0" fontId="13" fillId="0" borderId="46" applyNumberFormat="0" applyFill="0" applyAlignment="0" applyProtection="0"/>
    <xf numFmtId="0" fontId="21" fillId="15" borderId="8" applyNumberFormat="0" applyAlignment="0" applyProtection="0"/>
    <xf numFmtId="0" fontId="27" fillId="6" borderId="7" applyNumberFormat="0" applyFont="0" applyAlignment="0" applyProtection="0"/>
    <xf numFmtId="0" fontId="30" fillId="19" borderId="1" applyNumberFormat="0" applyAlignment="0" applyProtection="0"/>
    <xf numFmtId="0" fontId="29" fillId="15" borderId="1" applyNumberFormat="0" applyAlignment="0" applyProtection="0"/>
    <xf numFmtId="0" fontId="13" fillId="0" borderId="46" applyNumberFormat="0" applyFill="0" applyAlignment="0" applyProtection="0"/>
    <xf numFmtId="0" fontId="21" fillId="15" borderId="8" applyNumberFormat="0" applyAlignment="0" applyProtection="0"/>
    <xf numFmtId="0" fontId="27" fillId="6" borderId="7" applyNumberFormat="0" applyFont="0" applyAlignment="0" applyProtection="0"/>
    <xf numFmtId="0" fontId="30" fillId="19" borderId="1" applyNumberFormat="0" applyAlignment="0" applyProtection="0"/>
    <xf numFmtId="0" fontId="29" fillId="15" borderId="1" applyNumberForma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9" fillId="15" borderId="1" applyNumberFormat="0" applyAlignment="0" applyProtection="0"/>
    <xf numFmtId="0" fontId="30" fillId="19" borderId="1" applyNumberFormat="0" applyAlignment="0" applyProtection="0"/>
    <xf numFmtId="0" fontId="27" fillId="6" borderId="7" applyNumberFormat="0" applyFont="0" applyAlignment="0" applyProtection="0"/>
    <xf numFmtId="0" fontId="21" fillId="15" borderId="8" applyNumberFormat="0" applyAlignment="0" applyProtection="0"/>
    <xf numFmtId="0" fontId="13" fillId="0" borderId="46" applyNumberFormat="0" applyFill="0" applyAlignment="0" applyProtection="0"/>
    <xf numFmtId="0" fontId="4" fillId="0" borderId="0"/>
    <xf numFmtId="0" fontId="32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29" fillId="15" borderId="1" applyNumberFormat="0" applyAlignment="0" applyProtection="0"/>
    <xf numFmtId="0" fontId="32" fillId="0" borderId="0"/>
    <xf numFmtId="0" fontId="32" fillId="0" borderId="0"/>
    <xf numFmtId="0" fontId="25" fillId="0" borderId="0"/>
    <xf numFmtId="0" fontId="30" fillId="19" borderId="1" applyNumberFormat="0" applyAlignment="0" applyProtection="0"/>
    <xf numFmtId="0" fontId="27" fillId="6" borderId="7" applyNumberFormat="0" applyFont="0" applyAlignment="0" applyProtection="0"/>
    <xf numFmtId="0" fontId="21" fillId="15" borderId="8" applyNumberFormat="0" applyAlignment="0" applyProtection="0"/>
    <xf numFmtId="0" fontId="13" fillId="0" borderId="46" applyNumberFormat="0" applyFill="0" applyAlignment="0" applyProtection="0"/>
    <xf numFmtId="0" fontId="21" fillId="15" borderId="8" applyNumberFormat="0" applyAlignment="0" applyProtection="0"/>
    <xf numFmtId="0" fontId="27" fillId="6" borderId="7" applyNumberFormat="0" applyFont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4" fontId="7" fillId="0" borderId="0">
      <alignment horizontal="center" vertical="justify"/>
    </xf>
    <xf numFmtId="0" fontId="29" fillId="15" borderId="1" applyNumberFormat="0" applyAlignment="0" applyProtection="0"/>
    <xf numFmtId="0" fontId="29" fillId="15" borderId="1" applyNumberFormat="0" applyAlignment="0" applyProtection="0"/>
    <xf numFmtId="0" fontId="30" fillId="19" borderId="1" applyNumberFormat="0" applyAlignment="0" applyProtection="0"/>
    <xf numFmtId="0" fontId="27" fillId="6" borderId="7" applyNumberFormat="0" applyFont="0" applyAlignment="0" applyProtection="0"/>
    <xf numFmtId="0" fontId="21" fillId="15" borderId="8" applyNumberFormat="0" applyAlignment="0" applyProtection="0"/>
    <xf numFmtId="0" fontId="13" fillId="0" borderId="46" applyNumberFormat="0" applyFill="0" applyAlignment="0" applyProtection="0"/>
    <xf numFmtId="0" fontId="13" fillId="0" borderId="46" applyNumberFormat="0" applyFill="0" applyAlignment="0" applyProtection="0"/>
    <xf numFmtId="0" fontId="27" fillId="6" borderId="7" applyNumberFormat="0" applyFont="0" applyAlignment="0" applyProtection="0"/>
    <xf numFmtId="0" fontId="38" fillId="0" borderId="0"/>
    <xf numFmtId="0" fontId="38" fillId="0" borderId="0"/>
    <xf numFmtId="0" fontId="30" fillId="19" borderId="1" applyNumberFormat="0" applyAlignment="0" applyProtection="0"/>
    <xf numFmtId="0" fontId="29" fillId="15" borderId="1" applyNumberFormat="0" applyAlignment="0" applyProtection="0"/>
    <xf numFmtId="0" fontId="13" fillId="0" borderId="46" applyNumberFormat="0" applyFill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29" fillId="15" borderId="1" applyNumberFormat="0" applyAlignment="0" applyProtection="0"/>
    <xf numFmtId="0" fontId="30" fillId="19" borderId="1" applyNumberFormat="0" applyAlignment="0" applyProtection="0"/>
    <xf numFmtId="166" fontId="32" fillId="0" borderId="0"/>
    <xf numFmtId="0" fontId="4" fillId="0" borderId="0"/>
    <xf numFmtId="0" fontId="4" fillId="0" borderId="0"/>
    <xf numFmtId="166" fontId="32" fillId="0" borderId="0"/>
    <xf numFmtId="166" fontId="32" fillId="0" borderId="0"/>
    <xf numFmtId="166" fontId="25" fillId="0" borderId="0"/>
    <xf numFmtId="166" fontId="32" fillId="0" borderId="0"/>
    <xf numFmtId="166" fontId="4" fillId="0" borderId="0"/>
    <xf numFmtId="0" fontId="4" fillId="0" borderId="0"/>
    <xf numFmtId="0" fontId="29" fillId="15" borderId="1" applyNumberFormat="0" applyAlignment="0" applyProtection="0"/>
    <xf numFmtId="0" fontId="38" fillId="0" borderId="0"/>
    <xf numFmtId="0" fontId="38" fillId="0" borderId="0"/>
    <xf numFmtId="0" fontId="21" fillId="15" borderId="8" applyNumberFormat="0" applyAlignment="0" applyProtection="0"/>
    <xf numFmtId="0" fontId="3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6" fontId="32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13" fillId="0" borderId="46" applyNumberFormat="0" applyFill="0" applyAlignment="0" applyProtection="0"/>
    <xf numFmtId="164" fontId="4" fillId="0" borderId="0" applyFont="0" applyFill="0" applyBorder="0" applyAlignment="0" applyProtection="0"/>
    <xf numFmtId="0" fontId="4" fillId="0" borderId="0"/>
    <xf numFmtId="0" fontId="32" fillId="0" borderId="0"/>
    <xf numFmtId="0" fontId="32" fillId="0" borderId="0"/>
    <xf numFmtId="166" fontId="32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30" fillId="19" borderId="1" applyNumberFormat="0" applyAlignment="0" applyProtection="0"/>
    <xf numFmtId="0" fontId="21" fillId="15" borderId="8" applyNumberFormat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4" fontId="7" fillId="0" borderId="0">
      <alignment horizontal="center" vertical="justify"/>
    </xf>
    <xf numFmtId="4" fontId="7" fillId="0" borderId="0">
      <alignment horizontal="center" vertical="justify"/>
    </xf>
    <xf numFmtId="0" fontId="32" fillId="0" borderId="0"/>
    <xf numFmtId="4" fontId="7" fillId="0" borderId="0">
      <alignment horizontal="center" vertical="justify"/>
    </xf>
    <xf numFmtId="4" fontId="7" fillId="0" borderId="0">
      <alignment horizontal="center" vertical="justify"/>
    </xf>
    <xf numFmtId="4" fontId="7" fillId="0" borderId="0">
      <alignment horizontal="center" vertical="justify"/>
    </xf>
    <xf numFmtId="4" fontId="7" fillId="0" borderId="0">
      <alignment horizontal="center" vertical="justify"/>
    </xf>
    <xf numFmtId="4" fontId="7" fillId="0" borderId="0">
      <alignment horizontal="center" vertical="justify"/>
    </xf>
    <xf numFmtId="4" fontId="7" fillId="0" borderId="0">
      <alignment horizontal="center" vertical="justify"/>
    </xf>
    <xf numFmtId="4" fontId="7" fillId="0" borderId="0">
      <alignment horizontal="center" vertical="justify"/>
    </xf>
    <xf numFmtId="4" fontId="7" fillId="0" borderId="0">
      <alignment horizontal="center" vertical="justify"/>
    </xf>
    <xf numFmtId="4" fontId="7" fillId="0" borderId="0">
      <alignment horizontal="center" vertical="justify"/>
    </xf>
    <xf numFmtId="4" fontId="7" fillId="0" borderId="0">
      <alignment horizontal="center" vertical="justify"/>
    </xf>
    <xf numFmtId="4" fontId="7" fillId="0" borderId="0">
      <alignment horizontal="center" vertical="justify"/>
    </xf>
    <xf numFmtId="4" fontId="7" fillId="0" borderId="0">
      <alignment horizontal="center" vertical="justify"/>
    </xf>
    <xf numFmtId="4" fontId="7" fillId="0" borderId="0">
      <alignment horizontal="center" vertical="justify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4" fontId="7" fillId="0" borderId="0">
      <alignment horizontal="center" vertical="justify"/>
    </xf>
    <xf numFmtId="4" fontId="7" fillId="0" borderId="0">
      <alignment horizontal="center" vertical="justify"/>
    </xf>
    <xf numFmtId="4" fontId="7" fillId="0" borderId="0">
      <alignment horizontal="center" vertical="justify"/>
    </xf>
    <xf numFmtId="4" fontId="7" fillId="0" borderId="0">
      <alignment horizontal="center" vertical="justify"/>
    </xf>
    <xf numFmtId="4" fontId="7" fillId="0" borderId="0">
      <alignment horizontal="center" vertical="justify"/>
    </xf>
    <xf numFmtId="4" fontId="7" fillId="0" borderId="0">
      <alignment horizontal="center" vertical="justify"/>
    </xf>
    <xf numFmtId="4" fontId="7" fillId="0" borderId="0">
      <alignment horizontal="center" vertical="justify"/>
    </xf>
    <xf numFmtId="4" fontId="7" fillId="0" borderId="0">
      <alignment horizontal="center" vertical="justify"/>
    </xf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5" fillId="0" borderId="0"/>
    <xf numFmtId="0" fontId="35" fillId="0" borderId="0"/>
    <xf numFmtId="0" fontId="3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7" fillId="0" borderId="0"/>
    <xf numFmtId="0" fontId="7" fillId="0" borderId="0"/>
    <xf numFmtId="0" fontId="38" fillId="0" borderId="0"/>
    <xf numFmtId="0" fontId="4" fillId="0" borderId="0"/>
    <xf numFmtId="0" fontId="32" fillId="0" borderId="0"/>
    <xf numFmtId="0" fontId="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" fillId="0" borderId="0"/>
    <xf numFmtId="0" fontId="7" fillId="0" borderId="0"/>
    <xf numFmtId="0" fontId="7" fillId="0" borderId="0"/>
    <xf numFmtId="0" fontId="38" fillId="0" borderId="0"/>
    <xf numFmtId="0" fontId="2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2" fillId="0" borderId="0"/>
    <xf numFmtId="0" fontId="7" fillId="0" borderId="0"/>
    <xf numFmtId="0" fontId="32" fillId="0" borderId="0"/>
    <xf numFmtId="0" fontId="7" fillId="0" borderId="0"/>
    <xf numFmtId="0" fontId="4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4" fontId="35" fillId="0" borderId="0">
      <alignment horizontal="center" vertical="justify"/>
    </xf>
    <xf numFmtId="4" fontId="35" fillId="0" borderId="0">
      <alignment horizontal="center" vertical="justify"/>
    </xf>
    <xf numFmtId="0" fontId="25" fillId="0" borderId="0"/>
    <xf numFmtId="4" fontId="35" fillId="0" borderId="0">
      <alignment horizontal="center" vertical="justify"/>
    </xf>
    <xf numFmtId="4" fontId="35" fillId="0" borderId="0">
      <alignment horizontal="center" vertical="justify"/>
    </xf>
    <xf numFmtId="4" fontId="35" fillId="0" borderId="0">
      <alignment horizontal="center" vertical="justify"/>
    </xf>
    <xf numFmtId="4" fontId="35" fillId="0" borderId="0">
      <alignment horizontal="center" vertical="justify"/>
    </xf>
    <xf numFmtId="4" fontId="35" fillId="0" borderId="0">
      <alignment horizontal="center" vertical="justify"/>
    </xf>
    <xf numFmtId="0" fontId="4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4" fillId="0" borderId="0"/>
    <xf numFmtId="0" fontId="34" fillId="0" borderId="0"/>
    <xf numFmtId="4" fontId="7" fillId="0" borderId="0">
      <alignment horizontal="center" vertical="justify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4" fontId="7" fillId="0" borderId="0">
      <alignment horizontal="center" vertical="justify"/>
    </xf>
    <xf numFmtId="4" fontId="7" fillId="0" borderId="0">
      <alignment horizontal="center" vertical="justify"/>
    </xf>
    <xf numFmtId="4" fontId="7" fillId="0" borderId="0">
      <alignment horizontal="center" vertical="justify"/>
    </xf>
    <xf numFmtId="4" fontId="7" fillId="0" borderId="0">
      <alignment horizontal="center" vertical="justify"/>
    </xf>
    <xf numFmtId="4" fontId="7" fillId="0" borderId="0">
      <alignment horizontal="center" vertical="justify"/>
    </xf>
    <xf numFmtId="4" fontId="7" fillId="0" borderId="0">
      <alignment horizontal="center" vertical="justify"/>
    </xf>
    <xf numFmtId="4" fontId="7" fillId="0" borderId="0">
      <alignment horizontal="center" vertical="justify"/>
    </xf>
    <xf numFmtId="4" fontId="7" fillId="0" borderId="0">
      <alignment horizontal="center" vertical="justify"/>
    </xf>
    <xf numFmtId="4" fontId="7" fillId="0" borderId="0">
      <alignment horizontal="center" vertical="justify"/>
    </xf>
    <xf numFmtId="4" fontId="7" fillId="0" borderId="0">
      <alignment horizontal="center" vertical="justify"/>
    </xf>
    <xf numFmtId="4" fontId="7" fillId="0" borderId="0">
      <alignment horizontal="center" vertical="justify"/>
    </xf>
    <xf numFmtId="4" fontId="7" fillId="0" borderId="0">
      <alignment horizontal="center" vertical="justify"/>
    </xf>
    <xf numFmtId="4" fontId="7" fillId="0" borderId="0">
      <alignment horizontal="center" vertical="justify"/>
    </xf>
    <xf numFmtId="4" fontId="7" fillId="0" borderId="0">
      <alignment horizontal="center" vertical="justify"/>
    </xf>
    <xf numFmtId="4" fontId="7" fillId="0" borderId="0">
      <alignment horizontal="center" vertical="justify"/>
    </xf>
    <xf numFmtId="4" fontId="7" fillId="0" borderId="0">
      <alignment horizontal="center" vertical="justify"/>
    </xf>
    <xf numFmtId="4" fontId="7" fillId="0" borderId="0">
      <alignment horizontal="center" vertical="justify"/>
    </xf>
    <xf numFmtId="4" fontId="7" fillId="0" borderId="0">
      <alignment horizontal="center" vertical="justify"/>
    </xf>
    <xf numFmtId="4" fontId="7" fillId="0" borderId="0">
      <alignment horizontal="center" vertical="justify"/>
    </xf>
    <xf numFmtId="4" fontId="7" fillId="0" borderId="0">
      <alignment horizontal="center" vertical="justify"/>
    </xf>
    <xf numFmtId="4" fontId="7" fillId="0" borderId="0">
      <alignment horizontal="center" vertical="justify"/>
    </xf>
    <xf numFmtId="4" fontId="7" fillId="0" borderId="0">
      <alignment horizontal="center" vertical="justify"/>
    </xf>
    <xf numFmtId="4" fontId="7" fillId="0" borderId="0">
      <alignment horizontal="center" vertical="justify"/>
    </xf>
    <xf numFmtId="4" fontId="7" fillId="0" borderId="0">
      <alignment horizontal="center" vertical="justify"/>
    </xf>
    <xf numFmtId="4" fontId="7" fillId="0" borderId="0">
      <alignment horizontal="center" vertical="justify"/>
    </xf>
    <xf numFmtId="4" fontId="7" fillId="0" borderId="0">
      <alignment horizontal="center" vertical="justify"/>
    </xf>
    <xf numFmtId="4" fontId="7" fillId="0" borderId="0">
      <alignment horizontal="center" vertical="justify"/>
    </xf>
    <xf numFmtId="4" fontId="7" fillId="0" borderId="0">
      <alignment horizontal="center" vertical="justify"/>
    </xf>
    <xf numFmtId="4" fontId="7" fillId="0" borderId="0">
      <alignment horizontal="center" vertical="justify"/>
    </xf>
    <xf numFmtId="4" fontId="7" fillId="0" borderId="0">
      <alignment horizontal="center" vertical="justify"/>
    </xf>
    <xf numFmtId="4" fontId="7" fillId="0" borderId="0">
      <alignment horizontal="center" vertical="justify"/>
    </xf>
    <xf numFmtId="4" fontId="7" fillId="0" borderId="0">
      <alignment horizontal="center" vertical="justify"/>
    </xf>
    <xf numFmtId="4" fontId="7" fillId="0" borderId="0">
      <alignment horizontal="center" vertical="justify"/>
    </xf>
    <xf numFmtId="4" fontId="7" fillId="0" borderId="0">
      <alignment horizontal="center" vertical="justify"/>
    </xf>
    <xf numFmtId="4" fontId="7" fillId="0" borderId="0">
      <alignment horizontal="center" vertical="justify"/>
    </xf>
    <xf numFmtId="4" fontId="7" fillId="0" borderId="0">
      <alignment horizontal="center" vertical="justify"/>
    </xf>
    <xf numFmtId="4" fontId="7" fillId="0" borderId="0">
      <alignment horizontal="center" vertical="justify"/>
    </xf>
    <xf numFmtId="4" fontId="7" fillId="0" borderId="0">
      <alignment horizontal="center" vertical="justify"/>
    </xf>
    <xf numFmtId="4" fontId="7" fillId="0" borderId="0">
      <alignment horizontal="center" vertical="justify"/>
    </xf>
    <xf numFmtId="4" fontId="7" fillId="0" borderId="0">
      <alignment horizontal="center" vertical="justify"/>
    </xf>
    <xf numFmtId="4" fontId="7" fillId="0" borderId="0">
      <alignment horizontal="center" vertical="justify"/>
    </xf>
    <xf numFmtId="4" fontId="7" fillId="0" borderId="0">
      <alignment horizontal="center" vertical="justify"/>
    </xf>
    <xf numFmtId="4" fontId="7" fillId="0" borderId="0">
      <alignment horizontal="center" vertical="justify"/>
    </xf>
    <xf numFmtId="4" fontId="7" fillId="0" borderId="0">
      <alignment horizontal="center" vertical="justify"/>
    </xf>
    <xf numFmtId="4" fontId="7" fillId="0" borderId="0">
      <alignment horizontal="center" vertical="justify"/>
    </xf>
    <xf numFmtId="4" fontId="7" fillId="0" borderId="0">
      <alignment horizontal="center" vertical="justify"/>
    </xf>
    <xf numFmtId="4" fontId="7" fillId="0" borderId="0">
      <alignment horizontal="center" vertical="justify"/>
    </xf>
    <xf numFmtId="4" fontId="7" fillId="0" borderId="0">
      <alignment horizontal="center" vertical="justify"/>
    </xf>
    <xf numFmtId="4" fontId="7" fillId="0" borderId="0">
      <alignment horizontal="center" vertical="justify"/>
    </xf>
    <xf numFmtId="4" fontId="7" fillId="0" borderId="0">
      <alignment horizontal="center" vertical="justify"/>
    </xf>
    <xf numFmtId="4" fontId="7" fillId="0" borderId="0">
      <alignment horizontal="center" vertical="justify"/>
    </xf>
    <xf numFmtId="4" fontId="7" fillId="0" borderId="0">
      <alignment horizontal="center" vertical="justify"/>
    </xf>
    <xf numFmtId="4" fontId="7" fillId="0" borderId="0">
      <alignment horizontal="center" vertical="justify"/>
    </xf>
    <xf numFmtId="4" fontId="7" fillId="0" borderId="0">
      <alignment horizontal="center" vertical="justify"/>
    </xf>
    <xf numFmtId="4" fontId="7" fillId="0" borderId="0">
      <alignment horizontal="center" vertical="justify"/>
    </xf>
    <xf numFmtId="4" fontId="7" fillId="0" borderId="0">
      <alignment horizontal="center" vertical="justify"/>
    </xf>
    <xf numFmtId="4" fontId="7" fillId="0" borderId="0">
      <alignment horizontal="center" vertical="justify"/>
    </xf>
    <xf numFmtId="4" fontId="7" fillId="0" borderId="0">
      <alignment horizontal="center" vertical="justify"/>
    </xf>
    <xf numFmtId="4" fontId="7" fillId="0" borderId="0">
      <alignment horizontal="center" vertical="justify"/>
    </xf>
    <xf numFmtId="4" fontId="7" fillId="0" borderId="0">
      <alignment horizontal="center" vertical="justify"/>
    </xf>
    <xf numFmtId="4" fontId="7" fillId="0" borderId="0">
      <alignment horizontal="center" vertical="justify"/>
    </xf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32" fillId="0" borderId="0" applyFont="0" applyFill="0" applyBorder="0" applyAlignment="0" applyProtection="0"/>
    <xf numFmtId="4" fontId="7" fillId="0" borderId="0">
      <alignment horizontal="center" vertical="justify"/>
    </xf>
    <xf numFmtId="4" fontId="7" fillId="0" borderId="0">
      <alignment horizontal="center" vertical="justify"/>
    </xf>
    <xf numFmtId="4" fontId="7" fillId="0" borderId="0">
      <alignment horizontal="center" vertical="justify"/>
    </xf>
    <xf numFmtId="4" fontId="7" fillId="0" borderId="0">
      <alignment horizontal="center" vertical="justify"/>
    </xf>
    <xf numFmtId="4" fontId="7" fillId="0" borderId="0">
      <alignment horizontal="center" vertical="justify"/>
    </xf>
    <xf numFmtId="4" fontId="7" fillId="0" borderId="0">
      <alignment horizontal="center" vertical="justify"/>
    </xf>
    <xf numFmtId="4" fontId="7" fillId="0" borderId="0">
      <alignment horizontal="center" vertical="justify"/>
    </xf>
    <xf numFmtId="4" fontId="7" fillId="0" borderId="0">
      <alignment horizontal="center" vertical="justify"/>
    </xf>
    <xf numFmtId="4" fontId="7" fillId="0" borderId="0">
      <alignment horizontal="center" vertical="justify"/>
    </xf>
    <xf numFmtId="4" fontId="7" fillId="0" borderId="0">
      <alignment horizontal="center" vertical="justify"/>
    </xf>
    <xf numFmtId="4" fontId="7" fillId="0" borderId="0">
      <alignment horizontal="center" vertical="justify"/>
    </xf>
    <xf numFmtId="4" fontId="7" fillId="0" borderId="0">
      <alignment horizontal="center" vertical="justify"/>
    </xf>
    <xf numFmtId="4" fontId="7" fillId="0" borderId="0">
      <alignment horizontal="center" vertical="justify"/>
    </xf>
    <xf numFmtId="4" fontId="7" fillId="0" borderId="0">
      <alignment horizontal="center" vertical="justify"/>
    </xf>
    <xf numFmtId="4" fontId="7" fillId="0" borderId="0">
      <alignment horizontal="center" vertical="justify"/>
    </xf>
    <xf numFmtId="4" fontId="7" fillId="0" borderId="0">
      <alignment horizontal="center" vertical="justify"/>
    </xf>
    <xf numFmtId="4" fontId="7" fillId="0" borderId="0">
      <alignment horizontal="center" vertical="justify"/>
    </xf>
    <xf numFmtId="4" fontId="7" fillId="0" borderId="0">
      <alignment horizontal="center" vertical="justify"/>
    </xf>
    <xf numFmtId="4" fontId="7" fillId="0" borderId="0">
      <alignment horizontal="center" vertical="justify"/>
    </xf>
    <xf numFmtId="4" fontId="7" fillId="0" borderId="0">
      <alignment horizontal="center" vertical="justify"/>
    </xf>
    <xf numFmtId="4" fontId="7" fillId="0" borderId="0">
      <alignment horizontal="center" vertical="justify"/>
    </xf>
    <xf numFmtId="4" fontId="7" fillId="0" borderId="0">
      <alignment horizontal="center" vertical="justify"/>
    </xf>
    <xf numFmtId="4" fontId="7" fillId="0" borderId="0">
      <alignment horizontal="center" vertical="justify"/>
    </xf>
    <xf numFmtId="4" fontId="7" fillId="0" borderId="0">
      <alignment horizontal="center" vertical="justify"/>
    </xf>
    <xf numFmtId="4" fontId="7" fillId="0" borderId="0">
      <alignment horizontal="center" vertical="justify"/>
    </xf>
    <xf numFmtId="4" fontId="7" fillId="0" borderId="0">
      <alignment horizontal="center" vertical="justify"/>
    </xf>
    <xf numFmtId="4" fontId="7" fillId="0" borderId="0">
      <alignment horizontal="center" vertical="justify"/>
    </xf>
    <xf numFmtId="4" fontId="7" fillId="0" borderId="0">
      <alignment horizontal="center" vertical="justify"/>
    </xf>
    <xf numFmtId="4" fontId="7" fillId="0" borderId="0">
      <alignment horizontal="center" vertical="justify"/>
    </xf>
    <xf numFmtId="4" fontId="7" fillId="0" borderId="0">
      <alignment horizontal="center" vertical="justify"/>
    </xf>
    <xf numFmtId="4" fontId="7" fillId="0" borderId="0">
      <alignment horizontal="center" vertical="justify"/>
    </xf>
    <xf numFmtId="4" fontId="7" fillId="0" borderId="0">
      <alignment horizontal="center" vertical="justify"/>
    </xf>
    <xf numFmtId="4" fontId="7" fillId="0" borderId="0">
      <alignment horizontal="center" vertical="justify"/>
    </xf>
    <xf numFmtId="4" fontId="7" fillId="0" borderId="0">
      <alignment horizontal="center" vertical="justify"/>
    </xf>
    <xf numFmtId="4" fontId="7" fillId="0" borderId="0">
      <alignment horizontal="center" vertical="justify"/>
    </xf>
    <xf numFmtId="4" fontId="7" fillId="0" borderId="0">
      <alignment horizontal="center" vertical="justify"/>
    </xf>
    <xf numFmtId="4" fontId="7" fillId="0" borderId="0">
      <alignment horizontal="center" vertical="justify"/>
    </xf>
    <xf numFmtId="4" fontId="7" fillId="0" borderId="0">
      <alignment horizontal="center" vertical="justify"/>
    </xf>
    <xf numFmtId="4" fontId="7" fillId="0" borderId="0">
      <alignment horizontal="center" vertical="justify"/>
    </xf>
    <xf numFmtId="4" fontId="7" fillId="0" borderId="0">
      <alignment horizontal="center" vertical="justify"/>
    </xf>
    <xf numFmtId="4" fontId="7" fillId="0" borderId="0">
      <alignment horizontal="center" vertical="justify"/>
    </xf>
    <xf numFmtId="4" fontId="7" fillId="0" borderId="0">
      <alignment horizontal="center" vertical="justify"/>
    </xf>
    <xf numFmtId="4" fontId="7" fillId="0" borderId="0">
      <alignment horizontal="center" vertical="justify"/>
    </xf>
    <xf numFmtId="4" fontId="7" fillId="0" borderId="0">
      <alignment horizontal="center" vertical="justify"/>
    </xf>
    <xf numFmtId="4" fontId="7" fillId="0" borderId="0">
      <alignment horizontal="center" vertical="justify"/>
    </xf>
    <xf numFmtId="4" fontId="7" fillId="0" borderId="0">
      <alignment horizontal="center" vertical="justify"/>
    </xf>
    <xf numFmtId="4" fontId="7" fillId="0" borderId="0">
      <alignment horizontal="center" vertical="justify"/>
    </xf>
    <xf numFmtId="4" fontId="7" fillId="0" borderId="0">
      <alignment horizontal="center" vertical="justify"/>
    </xf>
    <xf numFmtId="4" fontId="7" fillId="0" borderId="0">
      <alignment horizontal="center" vertical="justify"/>
    </xf>
    <xf numFmtId="4" fontId="7" fillId="0" borderId="0">
      <alignment horizontal="center" vertical="justify"/>
    </xf>
    <xf numFmtId="4" fontId="7" fillId="0" borderId="0">
      <alignment horizontal="center" vertical="justify"/>
    </xf>
    <xf numFmtId="4" fontId="7" fillId="0" borderId="0">
      <alignment horizontal="center" vertical="justify"/>
    </xf>
    <xf numFmtId="4" fontId="7" fillId="0" borderId="0">
      <alignment horizontal="center" vertical="justify"/>
    </xf>
    <xf numFmtId="4" fontId="7" fillId="0" borderId="0">
      <alignment horizontal="center" vertical="justify"/>
    </xf>
    <xf numFmtId="4" fontId="7" fillId="0" borderId="0">
      <alignment horizontal="center" vertical="justify"/>
    </xf>
    <xf numFmtId="4" fontId="7" fillId="0" borderId="0">
      <alignment horizontal="center" vertical="justify"/>
    </xf>
    <xf numFmtId="4" fontId="7" fillId="0" borderId="0">
      <alignment horizontal="center" vertical="justify"/>
    </xf>
    <xf numFmtId="4" fontId="7" fillId="0" borderId="0">
      <alignment horizontal="center" vertical="justify"/>
    </xf>
    <xf numFmtId="4" fontId="7" fillId="0" borderId="0">
      <alignment horizontal="center" vertical="justify"/>
    </xf>
    <xf numFmtId="4" fontId="7" fillId="0" borderId="0">
      <alignment horizontal="center" vertical="justify"/>
    </xf>
    <xf numFmtId="4" fontId="7" fillId="0" borderId="0">
      <alignment horizontal="center" vertical="justify"/>
    </xf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7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2" fillId="0" borderId="0"/>
    <xf numFmtId="0" fontId="25" fillId="0" borderId="0"/>
    <xf numFmtId="0" fontId="46" fillId="0" borderId="0"/>
    <xf numFmtId="0" fontId="25" fillId="0" borderId="0"/>
    <xf numFmtId="0" fontId="25" fillId="0" borderId="0"/>
    <xf numFmtId="0" fontId="25" fillId="0" borderId="0"/>
    <xf numFmtId="0" fontId="46" fillId="0" borderId="0"/>
    <xf numFmtId="0" fontId="32" fillId="0" borderId="0"/>
    <xf numFmtId="0" fontId="25" fillId="0" borderId="0"/>
    <xf numFmtId="0" fontId="25" fillId="0" borderId="0"/>
    <xf numFmtId="0" fontId="47" fillId="0" borderId="0"/>
    <xf numFmtId="0" fontId="25" fillId="0" borderId="0"/>
    <xf numFmtId="0" fontId="47" fillId="0" borderId="0"/>
    <xf numFmtId="0" fontId="47" fillId="0" borderId="0"/>
    <xf numFmtId="0" fontId="25" fillId="0" borderId="0"/>
    <xf numFmtId="9" fontId="6" fillId="0" borderId="0" applyFont="0" applyFill="0" applyBorder="0" applyAlignment="0" applyProtection="0"/>
    <xf numFmtId="0" fontId="25" fillId="0" borderId="0"/>
    <xf numFmtId="0" fontId="25" fillId="0" borderId="0"/>
    <xf numFmtId="0" fontId="46" fillId="0" borderId="0"/>
    <xf numFmtId="0" fontId="46" fillId="0" borderId="0"/>
    <xf numFmtId="0" fontId="25" fillId="0" borderId="0"/>
    <xf numFmtId="0" fontId="47" fillId="0" borderId="0"/>
    <xf numFmtId="0" fontId="25" fillId="0" borderId="0"/>
    <xf numFmtId="0" fontId="25" fillId="0" borderId="0"/>
    <xf numFmtId="0" fontId="4" fillId="0" borderId="0"/>
    <xf numFmtId="9" fontId="25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9" fontId="48" fillId="0" borderId="0" applyFont="0" applyFill="0" applyBorder="0" applyAlignment="0" applyProtection="0"/>
    <xf numFmtId="0" fontId="47" fillId="0" borderId="0"/>
    <xf numFmtId="0" fontId="7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46" fillId="0" borderId="0"/>
    <xf numFmtId="0" fontId="25" fillId="0" borderId="0"/>
    <xf numFmtId="0" fontId="47" fillId="0" borderId="0"/>
    <xf numFmtId="0" fontId="25" fillId="0" borderId="0"/>
    <xf numFmtId="0" fontId="25" fillId="0" borderId="0"/>
    <xf numFmtId="0" fontId="25" fillId="0" borderId="0"/>
    <xf numFmtId="0" fontId="32" fillId="0" borderId="0"/>
    <xf numFmtId="0" fontId="47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7" fillId="0" borderId="0"/>
    <xf numFmtId="164" fontId="4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32" fillId="0" borderId="0"/>
    <xf numFmtId="9" fontId="48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2" fillId="0" borderId="0"/>
    <xf numFmtId="0" fontId="4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6" fillId="0" borderId="0"/>
    <xf numFmtId="0" fontId="25" fillId="0" borderId="0"/>
    <xf numFmtId="9" fontId="25" fillId="0" borderId="0" applyFont="0" applyFill="0" applyBorder="0" applyAlignment="0" applyProtection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2" fillId="0" borderId="0"/>
    <xf numFmtId="169" fontId="6" fillId="0" borderId="0" applyFont="0" applyFill="0" applyBorder="0" applyAlignment="0" applyProtection="0"/>
    <xf numFmtId="0" fontId="4" fillId="0" borderId="0"/>
    <xf numFmtId="0" fontId="32" fillId="0" borderId="0"/>
    <xf numFmtId="0" fontId="32" fillId="0" borderId="0"/>
    <xf numFmtId="0" fontId="4" fillId="0" borderId="0"/>
    <xf numFmtId="0" fontId="32" fillId="0" borderId="0"/>
    <xf numFmtId="0" fontId="38" fillId="0" borderId="0"/>
    <xf numFmtId="0" fontId="38" fillId="0" borderId="0"/>
    <xf numFmtId="0" fontId="32" fillId="0" borderId="0"/>
    <xf numFmtId="0" fontId="4" fillId="0" borderId="0"/>
    <xf numFmtId="0" fontId="4" fillId="0" borderId="0"/>
    <xf numFmtId="0" fontId="32" fillId="0" borderId="0"/>
    <xf numFmtId="0" fontId="32" fillId="0" borderId="0"/>
    <xf numFmtId="0" fontId="32" fillId="0" borderId="0"/>
    <xf numFmtId="0" fontId="4" fillId="0" borderId="0"/>
    <xf numFmtId="0" fontId="4" fillId="0" borderId="0"/>
    <xf numFmtId="0" fontId="32" fillId="0" borderId="0"/>
    <xf numFmtId="0" fontId="29" fillId="15" borderId="1" applyNumberFormat="0" applyAlignment="0" applyProtection="0"/>
    <xf numFmtId="0" fontId="30" fillId="19" borderId="1" applyNumberFormat="0" applyAlignment="0" applyProtection="0"/>
    <xf numFmtId="0" fontId="27" fillId="6" borderId="7" applyNumberFormat="0" applyFont="0" applyAlignment="0" applyProtection="0"/>
    <xf numFmtId="0" fontId="21" fillId="15" borderId="8" applyNumberFormat="0" applyAlignment="0" applyProtection="0"/>
    <xf numFmtId="0" fontId="13" fillId="0" borderId="46" applyNumberFormat="0" applyFill="0" applyAlignment="0" applyProtection="0"/>
    <xf numFmtId="0" fontId="27" fillId="0" borderId="0"/>
    <xf numFmtId="0" fontId="32" fillId="0" borderId="0"/>
    <xf numFmtId="0" fontId="32" fillId="0" borderId="0"/>
    <xf numFmtId="0" fontId="25" fillId="0" borderId="0"/>
    <xf numFmtId="0" fontId="25" fillId="0" borderId="0"/>
    <xf numFmtId="0" fontId="25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6" fillId="0" borderId="0"/>
    <xf numFmtId="0" fontId="46" fillId="0" borderId="0"/>
    <xf numFmtId="0" fontId="46" fillId="0" borderId="0"/>
    <xf numFmtId="0" fontId="47" fillId="0" borderId="0"/>
    <xf numFmtId="0" fontId="32" fillId="0" borderId="0"/>
    <xf numFmtId="0" fontId="32" fillId="0" borderId="0"/>
    <xf numFmtId="0" fontId="47" fillId="0" borderId="0"/>
    <xf numFmtId="0" fontId="25" fillId="0" borderId="0"/>
    <xf numFmtId="0" fontId="47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7" fillId="0" borderId="0"/>
    <xf numFmtId="0" fontId="7" fillId="0" borderId="0"/>
    <xf numFmtId="0" fontId="7" fillId="0" borderId="0"/>
    <xf numFmtId="0" fontId="32" fillId="0" borderId="0"/>
    <xf numFmtId="0" fontId="4" fillId="0" borderId="0"/>
    <xf numFmtId="0" fontId="7" fillId="0" borderId="0"/>
    <xf numFmtId="0" fontId="7" fillId="0" borderId="0"/>
    <xf numFmtId="0" fontId="27" fillId="0" borderId="0"/>
    <xf numFmtId="0" fontId="32" fillId="0" borderId="0"/>
    <xf numFmtId="0" fontId="4" fillId="0" borderId="0"/>
    <xf numFmtId="0" fontId="38" fillId="0" borderId="0"/>
    <xf numFmtId="0" fontId="38" fillId="0" borderId="0"/>
    <xf numFmtId="0" fontId="38" fillId="0" borderId="0"/>
    <xf numFmtId="4" fontId="7" fillId="0" borderId="0">
      <alignment horizontal="center" vertical="justify"/>
    </xf>
    <xf numFmtId="4" fontId="7" fillId="0" borderId="0">
      <alignment horizontal="center" vertical="justify"/>
    </xf>
    <xf numFmtId="4" fontId="7" fillId="0" borderId="0">
      <alignment horizontal="center" vertical="justify"/>
    </xf>
    <xf numFmtId="4" fontId="7" fillId="0" borderId="0">
      <alignment horizontal="center" vertical="justify"/>
    </xf>
    <xf numFmtId="4" fontId="7" fillId="0" borderId="0">
      <alignment horizontal="center" vertical="justify"/>
    </xf>
    <xf numFmtId="4" fontId="7" fillId="0" borderId="0">
      <alignment horizontal="center" vertical="justify"/>
    </xf>
    <xf numFmtId="4" fontId="7" fillId="0" borderId="0">
      <alignment horizontal="center" vertical="justify"/>
    </xf>
    <xf numFmtId="4" fontId="7" fillId="0" borderId="0">
      <alignment horizontal="center" vertical="justify"/>
    </xf>
    <xf numFmtId="4" fontId="7" fillId="0" borderId="0">
      <alignment horizontal="center" vertical="justify"/>
    </xf>
    <xf numFmtId="4" fontId="7" fillId="0" borderId="0">
      <alignment horizontal="center" vertical="justify"/>
    </xf>
    <xf numFmtId="4" fontId="7" fillId="0" borderId="0">
      <alignment horizontal="center" vertical="justify"/>
    </xf>
    <xf numFmtId="4" fontId="7" fillId="0" borderId="0">
      <alignment horizontal="center" vertical="justify"/>
    </xf>
    <xf numFmtId="4" fontId="7" fillId="0" borderId="0">
      <alignment horizontal="center" vertical="justify"/>
    </xf>
    <xf numFmtId="4" fontId="7" fillId="0" borderId="0">
      <alignment horizontal="center" vertical="justify"/>
    </xf>
    <xf numFmtId="0" fontId="32" fillId="0" borderId="0"/>
    <xf numFmtId="0" fontId="4" fillId="0" borderId="0"/>
    <xf numFmtId="0" fontId="25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170" fontId="47" fillId="0" borderId="0" applyFont="0" applyFill="0" applyBorder="0" applyAlignment="0" applyProtection="0"/>
    <xf numFmtId="169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32" fillId="0" borderId="0" applyFont="0" applyFill="0" applyBorder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5" fillId="0" borderId="0"/>
    <xf numFmtId="0" fontId="25" fillId="0" borderId="0"/>
    <xf numFmtId="0" fontId="25" fillId="0" borderId="0"/>
    <xf numFmtId="0" fontId="32" fillId="0" borderId="0"/>
    <xf numFmtId="170" fontId="48" fillId="0" borderId="0" applyFont="0" applyFill="0" applyBorder="0" applyAlignment="0" applyProtection="0"/>
    <xf numFmtId="0" fontId="46" fillId="0" borderId="0"/>
    <xf numFmtId="0" fontId="46" fillId="0" borderId="0"/>
    <xf numFmtId="0" fontId="32" fillId="0" borderId="0"/>
    <xf numFmtId="0" fontId="32" fillId="0" borderId="0"/>
    <xf numFmtId="0" fontId="32" fillId="0" borderId="0"/>
    <xf numFmtId="4" fontId="7" fillId="0" borderId="0">
      <alignment horizontal="center" vertical="justify"/>
    </xf>
    <xf numFmtId="9" fontId="47" fillId="0" borderId="0" applyFont="0" applyFill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32" fillId="0" borderId="0"/>
    <xf numFmtId="0" fontId="32" fillId="0" borderId="0"/>
    <xf numFmtId="0" fontId="32" fillId="0" borderId="0"/>
    <xf numFmtId="0" fontId="4" fillId="0" borderId="0"/>
    <xf numFmtId="0" fontId="32" fillId="0" borderId="0"/>
    <xf numFmtId="0" fontId="32" fillId="0" borderId="0"/>
    <xf numFmtId="0" fontId="47" fillId="0" borderId="0"/>
    <xf numFmtId="0" fontId="25" fillId="0" borderId="0"/>
    <xf numFmtId="0" fontId="25" fillId="0" borderId="0"/>
    <xf numFmtId="0" fontId="46" fillId="0" borderId="0"/>
    <xf numFmtId="0" fontId="32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9" fillId="0" borderId="0"/>
    <xf numFmtId="0" fontId="47" fillId="0" borderId="0"/>
    <xf numFmtId="170" fontId="47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46" fillId="0" borderId="0"/>
    <xf numFmtId="0" fontId="46" fillId="0" borderId="0"/>
    <xf numFmtId="9" fontId="25" fillId="0" borderId="0" applyFont="0" applyFill="0" applyBorder="0" applyAlignment="0" applyProtection="0"/>
    <xf numFmtId="0" fontId="25" fillId="0" borderId="0"/>
    <xf numFmtId="0" fontId="46" fillId="0" borderId="0"/>
    <xf numFmtId="0" fontId="25" fillId="0" borderId="0"/>
    <xf numFmtId="0" fontId="46" fillId="0" borderId="0"/>
    <xf numFmtId="0" fontId="25" fillId="0" borderId="0"/>
    <xf numFmtId="0" fontId="25" fillId="0" borderId="0"/>
    <xf numFmtId="164" fontId="25" fillId="0" borderId="0" applyFont="0" applyFill="0" applyBorder="0" applyAlignment="0" applyProtection="0"/>
    <xf numFmtId="0" fontId="46" fillId="0" borderId="0"/>
    <xf numFmtId="0" fontId="25" fillId="0" borderId="0"/>
    <xf numFmtId="0" fontId="25" fillId="0" borderId="0"/>
    <xf numFmtId="0" fontId="46" fillId="0" borderId="0"/>
    <xf numFmtId="0" fontId="4" fillId="0" borderId="0"/>
    <xf numFmtId="0" fontId="25" fillId="0" borderId="0"/>
    <xf numFmtId="0" fontId="25" fillId="0" borderId="0"/>
    <xf numFmtId="0" fontId="32" fillId="0" borderId="0"/>
    <xf numFmtId="0" fontId="46" fillId="0" borderId="0"/>
    <xf numFmtId="0" fontId="46" fillId="0" borderId="0"/>
    <xf numFmtId="4" fontId="7" fillId="0" borderId="0">
      <alignment horizontal="center" vertical="justify"/>
    </xf>
    <xf numFmtId="4" fontId="7" fillId="0" borderId="0">
      <alignment horizontal="center" vertical="justify"/>
    </xf>
    <xf numFmtId="4" fontId="7" fillId="0" borderId="0">
      <alignment horizontal="center" vertical="justify"/>
    </xf>
    <xf numFmtId="4" fontId="7" fillId="0" borderId="0">
      <alignment horizontal="center" vertical="justify"/>
    </xf>
    <xf numFmtId="4" fontId="7" fillId="0" borderId="0">
      <alignment horizontal="center" vertical="justify"/>
    </xf>
    <xf numFmtId="4" fontId="7" fillId="0" borderId="0">
      <alignment horizontal="center" vertical="justify"/>
    </xf>
    <xf numFmtId="4" fontId="7" fillId="0" borderId="0">
      <alignment horizontal="center" vertical="justify"/>
    </xf>
    <xf numFmtId="4" fontId="7" fillId="0" borderId="0">
      <alignment horizontal="center" vertical="justify"/>
    </xf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5" fillId="0" borderId="0"/>
    <xf numFmtId="0" fontId="46" fillId="0" borderId="0"/>
    <xf numFmtId="0" fontId="32" fillId="0" borderId="0"/>
    <xf numFmtId="0" fontId="29" fillId="15" borderId="1" applyNumberFormat="0" applyAlignment="0" applyProtection="0"/>
    <xf numFmtId="0" fontId="30" fillId="19" borderId="1" applyNumberFormat="0" applyAlignment="0" applyProtection="0"/>
    <xf numFmtId="0" fontId="27" fillId="6" borderId="7" applyNumberFormat="0" applyFont="0" applyAlignment="0" applyProtection="0"/>
    <xf numFmtId="0" fontId="21" fillId="15" borderId="8" applyNumberFormat="0" applyAlignment="0" applyProtection="0"/>
    <xf numFmtId="0" fontId="13" fillId="0" borderId="46" applyNumberFormat="0" applyFill="0" applyAlignment="0" applyProtection="0"/>
    <xf numFmtId="0" fontId="3" fillId="0" borderId="0"/>
    <xf numFmtId="0" fontId="2" fillId="0" borderId="0"/>
    <xf numFmtId="0" fontId="1" fillId="0" borderId="0"/>
  </cellStyleXfs>
  <cellXfs count="215">
    <xf numFmtId="0" fontId="0" fillId="0" borderId="0" xfId="0"/>
    <xf numFmtId="0" fontId="43" fillId="0" borderId="0" xfId="0" applyFont="1" applyAlignment="1" applyProtection="1">
      <alignment vertical="center"/>
      <protection hidden="1"/>
    </xf>
    <xf numFmtId="3" fontId="43" fillId="0" borderId="0" xfId="0" applyNumberFormat="1" applyFont="1" applyAlignment="1" applyProtection="1">
      <alignment vertical="center"/>
      <protection hidden="1"/>
    </xf>
    <xf numFmtId="0" fontId="1" fillId="0" borderId="0" xfId="4831"/>
    <xf numFmtId="0" fontId="51" fillId="0" borderId="14" xfId="4831" applyFont="1" applyBorder="1" applyAlignment="1">
      <alignment horizontal="center"/>
    </xf>
    <xf numFmtId="0" fontId="51" fillId="0" borderId="19" xfId="4831" applyFont="1" applyBorder="1" applyAlignment="1">
      <alignment horizontal="center"/>
    </xf>
    <xf numFmtId="0" fontId="1" fillId="0" borderId="0" xfId="4831" applyFont="1"/>
    <xf numFmtId="0" fontId="51" fillId="0" borderId="18" xfId="4831" applyFont="1" applyBorder="1" applyAlignment="1">
      <alignment horizontal="center" vertical="center"/>
    </xf>
    <xf numFmtId="0" fontId="51" fillId="0" borderId="18" xfId="4831" applyFont="1" applyBorder="1" applyAlignment="1">
      <alignment horizontal="center" wrapText="1"/>
    </xf>
    <xf numFmtId="0" fontId="51" fillId="0" borderId="20" xfId="4831" applyFont="1" applyBorder="1" applyAlignment="1">
      <alignment horizontal="center" vertical="center"/>
    </xf>
    <xf numFmtId="0" fontId="59" fillId="27" borderId="50" xfId="4831" applyFont="1" applyFill="1" applyBorder="1" applyAlignment="1"/>
    <xf numFmtId="0" fontId="59" fillId="27" borderId="54" xfId="4831" applyFont="1" applyFill="1" applyBorder="1" applyAlignment="1">
      <alignment horizontal="center"/>
    </xf>
    <xf numFmtId="0" fontId="59" fillId="27" borderId="41" xfId="4831" applyFont="1" applyFill="1" applyBorder="1" applyAlignment="1">
      <alignment horizontal="center"/>
    </xf>
    <xf numFmtId="0" fontId="1" fillId="0" borderId="0" xfId="4831" applyFont="1" applyAlignment="1">
      <alignment horizontal="center" vertical="center"/>
    </xf>
    <xf numFmtId="0" fontId="52" fillId="0" borderId="0" xfId="4831" applyFont="1"/>
    <xf numFmtId="0" fontId="53" fillId="0" borderId="0" xfId="4831" applyFont="1"/>
    <xf numFmtId="0" fontId="52" fillId="0" borderId="0" xfId="4831" applyFont="1" applyBorder="1"/>
    <xf numFmtId="0" fontId="53" fillId="0" borderId="0" xfId="4831" applyFont="1" applyBorder="1"/>
    <xf numFmtId="0" fontId="54" fillId="0" borderId="58" xfId="4831" applyFont="1" applyBorder="1" applyAlignment="1">
      <alignment vertical="top" wrapText="1"/>
    </xf>
    <xf numFmtId="171" fontId="55" fillId="0" borderId="57" xfId="4831" applyNumberFormat="1" applyFont="1" applyBorder="1"/>
    <xf numFmtId="1" fontId="60" fillId="29" borderId="58" xfId="4831" applyNumberFormat="1" applyFont="1" applyFill="1" applyBorder="1"/>
    <xf numFmtId="171" fontId="55" fillId="0" borderId="59" xfId="4831" applyNumberFormat="1" applyFont="1" applyBorder="1"/>
    <xf numFmtId="0" fontId="56" fillId="27" borderId="63" xfId="4831" applyFont="1" applyFill="1" applyBorder="1" applyAlignment="1"/>
    <xf numFmtId="0" fontId="56" fillId="28" borderId="63" xfId="4831" applyFont="1" applyFill="1" applyBorder="1" applyAlignment="1">
      <alignment horizontal="center" vertical="center"/>
    </xf>
    <xf numFmtId="0" fontId="56" fillId="27" borderId="63" xfId="4831" applyFont="1" applyFill="1" applyBorder="1" applyAlignment="1">
      <alignment horizontal="center"/>
    </xf>
    <xf numFmtId="0" fontId="56" fillId="28" borderId="64" xfId="4831" applyFont="1" applyFill="1" applyBorder="1" applyAlignment="1">
      <alignment horizontal="center" vertical="center"/>
    </xf>
    <xf numFmtId="0" fontId="56" fillId="27" borderId="64" xfId="4831" applyFont="1" applyFill="1" applyBorder="1" applyAlignment="1">
      <alignment horizontal="center"/>
    </xf>
    <xf numFmtId="0" fontId="56" fillId="27" borderId="31" xfId="4831" applyFont="1" applyFill="1" applyBorder="1" applyAlignment="1">
      <alignment horizontal="center"/>
    </xf>
    <xf numFmtId="0" fontId="56" fillId="0" borderId="0" xfId="4831" applyFont="1" applyFill="1" applyAlignment="1">
      <alignment vertical="center"/>
    </xf>
    <xf numFmtId="0" fontId="54" fillId="0" borderId="36" xfId="4831" applyFont="1" applyFill="1" applyBorder="1" applyAlignment="1">
      <alignment horizontal="center" vertical="center"/>
    </xf>
    <xf numFmtId="0" fontId="54" fillId="0" borderId="57" xfId="4831" applyFont="1" applyFill="1" applyBorder="1" applyAlignment="1">
      <alignment vertical="center" wrapText="1"/>
    </xf>
    <xf numFmtId="0" fontId="54" fillId="0" borderId="58" xfId="4831" applyFont="1" applyFill="1" applyBorder="1" applyAlignment="1">
      <alignment vertical="center" wrapText="1"/>
    </xf>
    <xf numFmtId="171" fontId="55" fillId="0" borderId="57" xfId="4831" applyNumberFormat="1" applyFont="1" applyFill="1" applyBorder="1" applyAlignment="1">
      <alignment vertical="center"/>
    </xf>
    <xf numFmtId="1" fontId="60" fillId="30" borderId="58" xfId="4831" applyNumberFormat="1" applyFont="1" applyFill="1" applyBorder="1" applyAlignment="1">
      <alignment vertical="center"/>
    </xf>
    <xf numFmtId="171" fontId="55" fillId="0" borderId="57" xfId="4831" applyNumberFormat="1" applyFont="1" applyFill="1" applyBorder="1"/>
    <xf numFmtId="171" fontId="55" fillId="0" borderId="59" xfId="4831" applyNumberFormat="1" applyFont="1" applyFill="1" applyBorder="1"/>
    <xf numFmtId="0" fontId="1" fillId="0" borderId="0" xfId="4831" applyFont="1" applyFill="1" applyAlignment="1">
      <alignment vertical="center"/>
    </xf>
    <xf numFmtId="0" fontId="54" fillId="0" borderId="37" xfId="4831" applyFont="1" applyFill="1" applyBorder="1" applyAlignment="1">
      <alignment horizontal="center" vertical="center"/>
    </xf>
    <xf numFmtId="0" fontId="54" fillId="0" borderId="60" xfId="4831" applyFont="1" applyFill="1" applyBorder="1" applyAlignment="1">
      <alignment vertical="center" wrapText="1"/>
    </xf>
    <xf numFmtId="0" fontId="54" fillId="0" borderId="48" xfId="4831" applyFont="1" applyFill="1" applyBorder="1" applyAlignment="1">
      <alignment vertical="center" wrapText="1"/>
    </xf>
    <xf numFmtId="171" fontId="55" fillId="0" borderId="60" xfId="4831" applyNumberFormat="1" applyFont="1" applyFill="1" applyBorder="1" applyAlignment="1">
      <alignment vertical="center"/>
    </xf>
    <xf numFmtId="1" fontId="60" fillId="30" borderId="48" xfId="4831" applyNumberFormat="1" applyFont="1" applyFill="1" applyBorder="1" applyAlignment="1">
      <alignment vertical="center"/>
    </xf>
    <xf numFmtId="171" fontId="55" fillId="0" borderId="60" xfId="4831" applyNumberFormat="1" applyFont="1" applyFill="1" applyBorder="1"/>
    <xf numFmtId="171" fontId="55" fillId="0" borderId="61" xfId="4831" applyNumberFormat="1" applyFont="1" applyFill="1" applyBorder="1"/>
    <xf numFmtId="0" fontId="54" fillId="0" borderId="68" xfId="4831" applyFont="1" applyBorder="1" applyAlignment="1">
      <alignment horizontal="center"/>
    </xf>
    <xf numFmtId="0" fontId="54" fillId="0" borderId="70" xfId="4831" applyFont="1" applyBorder="1" applyAlignment="1">
      <alignment vertical="top" wrapText="1"/>
    </xf>
    <xf numFmtId="4" fontId="55" fillId="0" borderId="57" xfId="4831" applyNumberFormat="1" applyFont="1" applyBorder="1"/>
    <xf numFmtId="1" fontId="60" fillId="29" borderId="57" xfId="4831" applyNumberFormat="1" applyFont="1" applyFill="1" applyBorder="1"/>
    <xf numFmtId="1" fontId="60" fillId="29" borderId="70" xfId="4831" applyNumberFormat="1" applyFont="1" applyFill="1" applyBorder="1"/>
    <xf numFmtId="171" fontId="55" fillId="0" borderId="71" xfId="4831" applyNumberFormat="1" applyFont="1" applyBorder="1"/>
    <xf numFmtId="0" fontId="50" fillId="0" borderId="16" xfId="4831" applyFont="1" applyBorder="1"/>
    <xf numFmtId="0" fontId="50" fillId="0" borderId="0" xfId="4831" applyFont="1" applyBorder="1"/>
    <xf numFmtId="0" fontId="50" fillId="0" borderId="23" xfId="4831" applyFont="1" applyBorder="1"/>
    <xf numFmtId="0" fontId="50" fillId="0" borderId="0" xfId="4831" applyFont="1" applyBorder="1" applyAlignment="1"/>
    <xf numFmtId="0" fontId="50" fillId="0" borderId="30" xfId="4831" applyFont="1" applyBorder="1"/>
    <xf numFmtId="0" fontId="54" fillId="0" borderId="36" xfId="4831" applyFont="1" applyBorder="1" applyAlignment="1">
      <alignment horizontal="center"/>
    </xf>
    <xf numFmtId="0" fontId="54" fillId="0" borderId="57" xfId="4831" applyFont="1" applyBorder="1" applyAlignment="1">
      <alignment vertical="top" wrapText="1"/>
    </xf>
    <xf numFmtId="0" fontId="54" fillId="0" borderId="38" xfId="4831" applyFont="1" applyBorder="1" applyAlignment="1">
      <alignment horizontal="center"/>
    </xf>
    <xf numFmtId="0" fontId="54" fillId="0" borderId="55" xfId="4831" applyFont="1" applyBorder="1"/>
    <xf numFmtId="0" fontId="54" fillId="0" borderId="39" xfId="4831" applyFont="1" applyBorder="1"/>
    <xf numFmtId="171" fontId="55" fillId="0" borderId="55" xfId="4831" applyNumberFormat="1" applyFont="1" applyBorder="1"/>
    <xf numFmtId="1" fontId="60" fillId="29" borderId="39" xfId="4831" applyNumberFormat="1" applyFont="1" applyFill="1" applyBorder="1"/>
    <xf numFmtId="171" fontId="55" fillId="0" borderId="56" xfId="4831" applyNumberFormat="1" applyFont="1" applyBorder="1"/>
    <xf numFmtId="0" fontId="54" fillId="0" borderId="57" xfId="4831" applyFont="1" applyBorder="1"/>
    <xf numFmtId="0" fontId="54" fillId="0" borderId="58" xfId="4831" applyFont="1" applyBorder="1"/>
    <xf numFmtId="0" fontId="54" fillId="0" borderId="36" xfId="4831" applyFont="1" applyFill="1" applyBorder="1" applyAlignment="1">
      <alignment horizontal="center"/>
    </xf>
    <xf numFmtId="0" fontId="54" fillId="0" borderId="57" xfId="4831" applyFont="1" applyFill="1" applyBorder="1" applyAlignment="1">
      <alignment vertical="top" wrapText="1"/>
    </xf>
    <xf numFmtId="0" fontId="54" fillId="0" borderId="58" xfId="4831" applyFont="1" applyFill="1" applyBorder="1" applyAlignment="1">
      <alignment vertical="top" wrapText="1"/>
    </xf>
    <xf numFmtId="1" fontId="60" fillId="0" borderId="58" xfId="4831" applyNumberFormat="1" applyFont="1" applyFill="1" applyBorder="1"/>
    <xf numFmtId="171" fontId="55" fillId="0" borderId="60" xfId="4831" applyNumberFormat="1" applyFont="1" applyBorder="1"/>
    <xf numFmtId="0" fontId="61" fillId="0" borderId="58" xfId="4831" applyFont="1" applyFill="1" applyBorder="1" applyAlignment="1">
      <alignment vertical="center" wrapText="1"/>
    </xf>
    <xf numFmtId="0" fontId="54" fillId="0" borderId="65" xfId="4831" applyFont="1" applyBorder="1" applyAlignment="1">
      <alignment horizontal="center"/>
    </xf>
    <xf numFmtId="0" fontId="54" fillId="0" borderId="66" xfId="4831" applyFont="1" applyBorder="1" applyAlignment="1">
      <alignment vertical="top" wrapText="1"/>
    </xf>
    <xf numFmtId="4" fontId="55" fillId="0" borderId="67" xfId="4831" applyNumberFormat="1" applyFont="1" applyBorder="1"/>
    <xf numFmtId="1" fontId="60" fillId="29" borderId="67" xfId="4831" applyNumberFormat="1" applyFont="1" applyFill="1" applyBorder="1"/>
    <xf numFmtId="171" fontId="55" fillId="0" borderId="67" xfId="4831" applyNumberFormat="1" applyFont="1" applyBorder="1"/>
    <xf numFmtId="1" fontId="60" fillId="29" borderId="55" xfId="4831" applyNumberFormat="1" applyFont="1" applyFill="1" applyBorder="1"/>
    <xf numFmtId="171" fontId="55" fillId="0" borderId="47" xfId="4831" applyNumberFormat="1" applyFont="1" applyBorder="1"/>
    <xf numFmtId="0" fontId="54" fillId="0" borderId="69" xfId="4831" applyFont="1" applyBorder="1" applyAlignment="1">
      <alignment vertical="top" wrapText="1"/>
    </xf>
    <xf numFmtId="4" fontId="55" fillId="0" borderId="70" xfId="4831" applyNumberFormat="1" applyFont="1" applyBorder="1"/>
    <xf numFmtId="1" fontId="60" fillId="29" borderId="12" xfId="4831" applyNumberFormat="1" applyFont="1" applyFill="1" applyBorder="1"/>
    <xf numFmtId="0" fontId="54" fillId="0" borderId="72" xfId="4831" applyFont="1" applyBorder="1" applyAlignment="1">
      <alignment horizontal="center"/>
    </xf>
    <xf numFmtId="0" fontId="54" fillId="0" borderId="73" xfId="4831" applyFont="1" applyBorder="1" applyAlignment="1">
      <alignment vertical="top" wrapText="1"/>
    </xf>
    <xf numFmtId="4" fontId="55" fillId="0" borderId="60" xfId="4831" applyNumberFormat="1" applyFont="1" applyBorder="1"/>
    <xf numFmtId="1" fontId="60" fillId="29" borderId="60" xfId="4831" applyNumberFormat="1" applyFont="1" applyFill="1" applyBorder="1"/>
    <xf numFmtId="1" fontId="60" fillId="29" borderId="73" xfId="4831" applyNumberFormat="1" applyFont="1" applyFill="1" applyBorder="1"/>
    <xf numFmtId="171" fontId="55" fillId="0" borderId="49" xfId="4831" applyNumberFormat="1" applyFont="1" applyBorder="1"/>
    <xf numFmtId="0" fontId="56" fillId="28" borderId="33" xfId="4831" applyFont="1" applyFill="1" applyBorder="1" applyAlignment="1">
      <alignment horizontal="center" vertical="center"/>
    </xf>
    <xf numFmtId="0" fontId="54" fillId="0" borderId="22" xfId="4831" applyFont="1" applyBorder="1" applyAlignment="1">
      <alignment horizontal="center"/>
    </xf>
    <xf numFmtId="0" fontId="54" fillId="0" borderId="74" xfId="4831" applyFont="1" applyBorder="1" applyAlignment="1">
      <alignment vertical="top" wrapText="1"/>
    </xf>
    <xf numFmtId="0" fontId="54" fillId="0" borderId="75" xfId="4831" applyFont="1" applyBorder="1" applyAlignment="1">
      <alignment vertical="top" wrapText="1"/>
    </xf>
    <xf numFmtId="171" fontId="55" fillId="0" borderId="74" xfId="4831" applyNumberFormat="1" applyFont="1" applyBorder="1"/>
    <xf numFmtId="1" fontId="60" fillId="29" borderId="75" xfId="4831" applyNumberFormat="1" applyFont="1" applyFill="1" applyBorder="1"/>
    <xf numFmtId="171" fontId="55" fillId="0" borderId="76" xfId="4831" applyNumberFormat="1" applyFont="1" applyBorder="1"/>
    <xf numFmtId="0" fontId="54" fillId="0" borderId="17" xfId="4831" applyFont="1" applyFill="1" applyBorder="1" applyAlignment="1">
      <alignment horizontal="center" vertical="center"/>
    </xf>
    <xf numFmtId="0" fontId="54" fillId="0" borderId="77" xfId="4831" applyFont="1" applyFill="1" applyBorder="1" applyAlignment="1">
      <alignment vertical="center" wrapText="1"/>
    </xf>
    <xf numFmtId="0" fontId="54" fillId="0" borderId="34" xfId="4831" applyFont="1" applyFill="1" applyBorder="1" applyAlignment="1">
      <alignment vertical="center" wrapText="1"/>
    </xf>
    <xf numFmtId="0" fontId="56" fillId="27" borderId="78" xfId="4831" applyFont="1" applyFill="1" applyBorder="1" applyAlignment="1">
      <alignment horizontal="center"/>
    </xf>
    <xf numFmtId="0" fontId="56" fillId="28" borderId="79" xfId="4831" applyFont="1" applyFill="1" applyBorder="1" applyAlignment="1">
      <alignment horizontal="center" vertical="center"/>
    </xf>
    <xf numFmtId="0" fontId="56" fillId="27" borderId="79" xfId="4831" applyFont="1" applyFill="1" applyBorder="1" applyAlignment="1">
      <alignment horizontal="center"/>
    </xf>
    <xf numFmtId="0" fontId="56" fillId="27" borderId="24" xfId="4831" applyFont="1" applyFill="1" applyBorder="1" applyAlignment="1">
      <alignment horizontal="center"/>
    </xf>
    <xf numFmtId="171" fontId="55" fillId="0" borderId="77" xfId="4831" applyNumberFormat="1" applyFont="1" applyFill="1" applyBorder="1" applyAlignment="1">
      <alignment vertical="center"/>
    </xf>
    <xf numFmtId="1" fontId="60" fillId="30" borderId="34" xfId="4831" applyNumberFormat="1" applyFont="1" applyFill="1" applyBorder="1" applyAlignment="1">
      <alignment vertical="center"/>
    </xf>
    <xf numFmtId="171" fontId="55" fillId="0" borderId="77" xfId="4831" applyNumberFormat="1" applyFont="1" applyFill="1" applyBorder="1"/>
    <xf numFmtId="171" fontId="55" fillId="0" borderId="80" xfId="4831" applyNumberFormat="1" applyFont="1" applyFill="1" applyBorder="1"/>
    <xf numFmtId="0" fontId="56" fillId="28" borderId="25" xfId="4831" applyFont="1" applyFill="1" applyBorder="1" applyAlignment="1">
      <alignment horizontal="center" vertical="center"/>
    </xf>
    <xf numFmtId="0" fontId="54" fillId="21" borderId="29" xfId="4831" applyFont="1" applyFill="1" applyBorder="1" applyAlignment="1">
      <alignment horizontal="center"/>
    </xf>
    <xf numFmtId="0" fontId="54" fillId="21" borderId="33" xfId="4831" applyFont="1" applyFill="1" applyBorder="1" applyAlignment="1">
      <alignment horizontal="center"/>
    </xf>
    <xf numFmtId="0" fontId="54" fillId="0" borderId="15" xfId="4831" applyFont="1" applyBorder="1" applyAlignment="1">
      <alignment horizontal="center"/>
    </xf>
    <xf numFmtId="0" fontId="54" fillId="0" borderId="77" xfId="4831" applyFont="1" applyBorder="1" applyAlignment="1">
      <alignment vertical="top" wrapText="1"/>
    </xf>
    <xf numFmtId="0" fontId="54" fillId="0" borderId="15" xfId="4831" applyFont="1" applyBorder="1" applyAlignment="1">
      <alignment vertical="top" wrapText="1"/>
    </xf>
    <xf numFmtId="171" fontId="55" fillId="0" borderId="77" xfId="4831" applyNumberFormat="1" applyFont="1" applyBorder="1"/>
    <xf numFmtId="1" fontId="60" fillId="29" borderId="34" xfId="4831" applyNumberFormat="1" applyFont="1" applyFill="1" applyBorder="1"/>
    <xf numFmtId="0" fontId="54" fillId="0" borderId="14" xfId="4831" applyFont="1" applyBorder="1" applyAlignment="1">
      <alignment horizontal="center"/>
    </xf>
    <xf numFmtId="0" fontId="54" fillId="0" borderId="14" xfId="4831" applyFont="1" applyBorder="1" applyAlignment="1">
      <alignment vertical="top" wrapText="1"/>
    </xf>
    <xf numFmtId="0" fontId="54" fillId="0" borderId="13" xfId="4831" applyFont="1" applyBorder="1" applyAlignment="1">
      <alignment horizontal="center"/>
    </xf>
    <xf numFmtId="0" fontId="54" fillId="0" borderId="13" xfId="4831" applyFont="1" applyBorder="1" applyAlignment="1">
      <alignment vertical="top" wrapText="1"/>
    </xf>
    <xf numFmtId="0" fontId="63" fillId="0" borderId="0" xfId="47" applyFont="1" applyAlignment="1" applyProtection="1">
      <alignment vertical="center"/>
      <protection hidden="1"/>
    </xf>
    <xf numFmtId="0" fontId="63" fillId="0" borderId="0" xfId="0" applyFont="1" applyAlignment="1" applyProtection="1">
      <alignment vertical="center"/>
      <protection hidden="1"/>
    </xf>
    <xf numFmtId="3" fontId="63" fillId="0" borderId="0" xfId="0" applyNumberFormat="1" applyFont="1" applyAlignment="1" applyProtection="1">
      <alignment vertical="center"/>
      <protection hidden="1"/>
    </xf>
    <xf numFmtId="0" fontId="63" fillId="0" borderId="75" xfId="0" applyFont="1" applyBorder="1" applyAlignment="1" applyProtection="1">
      <alignment vertical="center"/>
      <protection hidden="1"/>
    </xf>
    <xf numFmtId="0" fontId="63" fillId="0" borderId="10" xfId="0" applyFont="1" applyBorder="1" applyAlignment="1" applyProtection="1">
      <alignment vertical="center"/>
      <protection hidden="1"/>
    </xf>
    <xf numFmtId="0" fontId="63" fillId="0" borderId="89" xfId="0" applyFont="1" applyBorder="1" applyAlignment="1" applyProtection="1">
      <alignment vertical="center"/>
      <protection hidden="1"/>
    </xf>
    <xf numFmtId="0" fontId="63" fillId="0" borderId="0" xfId="0" applyFont="1" applyBorder="1" applyAlignment="1" applyProtection="1">
      <alignment vertical="center"/>
      <protection hidden="1"/>
    </xf>
    <xf numFmtId="0" fontId="63" fillId="0" borderId="90" xfId="0" applyFont="1" applyBorder="1" applyAlignment="1" applyProtection="1">
      <alignment vertical="center"/>
      <protection hidden="1"/>
    </xf>
    <xf numFmtId="0" fontId="63" fillId="0" borderId="91" xfId="0" applyFont="1" applyBorder="1" applyAlignment="1" applyProtection="1">
      <alignment vertical="center"/>
      <protection hidden="1"/>
    </xf>
    <xf numFmtId="0" fontId="63" fillId="0" borderId="92" xfId="0" applyFont="1" applyBorder="1" applyAlignment="1" applyProtection="1">
      <alignment vertical="center"/>
      <protection hidden="1"/>
    </xf>
    <xf numFmtId="0" fontId="63" fillId="0" borderId="93" xfId="0" applyFont="1" applyBorder="1" applyAlignment="1" applyProtection="1">
      <alignment vertical="center"/>
      <protection hidden="1"/>
    </xf>
    <xf numFmtId="3" fontId="64" fillId="0" borderId="14" xfId="47" applyNumberFormat="1" applyFont="1" applyBorder="1" applyAlignment="1" applyProtection="1">
      <alignment horizontal="center" vertical="center"/>
      <protection hidden="1"/>
    </xf>
    <xf numFmtId="3" fontId="64" fillId="20" borderId="14" xfId="47" applyNumberFormat="1" applyFont="1" applyFill="1" applyBorder="1" applyAlignment="1" applyProtection="1">
      <alignment horizontal="center" vertical="center"/>
      <protection hidden="1"/>
    </xf>
    <xf numFmtId="3" fontId="64" fillId="0" borderId="14" xfId="47" applyNumberFormat="1" applyFont="1" applyFill="1" applyBorder="1" applyAlignment="1" applyProtection="1">
      <alignment horizontal="center" vertical="center"/>
      <protection hidden="1"/>
    </xf>
    <xf numFmtId="3" fontId="64" fillId="0" borderId="14" xfId="54" applyNumberFormat="1" applyFont="1" applyFill="1" applyBorder="1" applyAlignment="1" applyProtection="1">
      <alignment horizontal="center" vertical="center"/>
      <protection hidden="1"/>
    </xf>
    <xf numFmtId="0" fontId="65" fillId="0" borderId="14" xfId="54" applyNumberFormat="1" applyFont="1" applyFill="1" applyBorder="1" applyAlignment="1" applyProtection="1">
      <alignment horizontal="center" vertical="center"/>
      <protection hidden="1"/>
    </xf>
    <xf numFmtId="0" fontId="65" fillId="0" borderId="14" xfId="54" applyNumberFormat="1" applyFont="1" applyFill="1" applyBorder="1" applyAlignment="1" applyProtection="1">
      <alignment vertical="center"/>
      <protection hidden="1"/>
    </xf>
    <xf numFmtId="0" fontId="65" fillId="0" borderId="15" xfId="54" applyNumberFormat="1" applyFont="1" applyFill="1" applyBorder="1" applyAlignment="1" applyProtection="1">
      <alignment vertical="center"/>
      <protection hidden="1"/>
    </xf>
    <xf numFmtId="0" fontId="65" fillId="0" borderId="14" xfId="54" applyNumberFormat="1" applyFont="1" applyFill="1" applyBorder="1" applyAlignment="1" applyProtection="1">
      <alignment vertical="center" wrapText="1"/>
      <protection hidden="1"/>
    </xf>
    <xf numFmtId="0" fontId="65" fillId="20" borderId="14" xfId="54" applyNumberFormat="1" applyFont="1" applyFill="1" applyBorder="1" applyAlignment="1" applyProtection="1">
      <alignment vertical="center" wrapText="1"/>
      <protection hidden="1"/>
    </xf>
    <xf numFmtId="0" fontId="65" fillId="0" borderId="14" xfId="54" quotePrefix="1" applyNumberFormat="1" applyFont="1" applyFill="1" applyBorder="1" applyAlignment="1" applyProtection="1">
      <alignment horizontal="center" vertical="center"/>
      <protection hidden="1"/>
    </xf>
    <xf numFmtId="0" fontId="65" fillId="0" borderId="13" xfId="54" applyNumberFormat="1" applyFont="1" applyFill="1" applyBorder="1" applyAlignment="1" applyProtection="1">
      <alignment horizontal="center" vertical="center"/>
      <protection hidden="1"/>
    </xf>
    <xf numFmtId="0" fontId="65" fillId="0" borderId="13" xfId="54" applyNumberFormat="1" applyFont="1" applyFill="1" applyBorder="1" applyAlignment="1" applyProtection="1">
      <alignment vertical="center" wrapText="1"/>
      <protection hidden="1"/>
    </xf>
    <xf numFmtId="0" fontId="65" fillId="0" borderId="13" xfId="54" quotePrefix="1" applyNumberFormat="1" applyFont="1" applyFill="1" applyBorder="1" applyAlignment="1" applyProtection="1">
      <alignment horizontal="center" vertical="center"/>
      <protection hidden="1"/>
    </xf>
    <xf numFmtId="0" fontId="65" fillId="0" borderId="15" xfId="54" applyNumberFormat="1" applyFont="1" applyFill="1" applyBorder="1" applyAlignment="1" applyProtection="1">
      <alignment horizontal="center" vertical="center"/>
      <protection hidden="1"/>
    </xf>
    <xf numFmtId="0" fontId="65" fillId="0" borderId="13" xfId="54" applyNumberFormat="1" applyFont="1" applyFill="1" applyBorder="1" applyAlignment="1" applyProtection="1">
      <alignment vertical="center"/>
      <protection hidden="1"/>
    </xf>
    <xf numFmtId="0" fontId="65" fillId="0" borderId="26" xfId="54" applyNumberFormat="1" applyFont="1" applyFill="1" applyBorder="1" applyAlignment="1" applyProtection="1">
      <alignment vertical="center"/>
      <protection hidden="1"/>
    </xf>
    <xf numFmtId="0" fontId="65" fillId="0" borderId="15" xfId="54" applyNumberFormat="1" applyFont="1" applyFill="1" applyBorder="1" applyAlignment="1" applyProtection="1">
      <alignment vertical="center" wrapText="1"/>
      <protection hidden="1"/>
    </xf>
    <xf numFmtId="0" fontId="65" fillId="0" borderId="15" xfId="54" applyNumberFormat="1" applyFont="1" applyFill="1" applyBorder="1" applyAlignment="1" applyProtection="1">
      <alignment horizontal="left" vertical="center"/>
      <protection hidden="1"/>
    </xf>
    <xf numFmtId="0" fontId="65" fillId="0" borderId="14" xfId="54" applyNumberFormat="1" applyFont="1" applyFill="1" applyBorder="1" applyAlignment="1" applyProtection="1">
      <alignment horizontal="left" vertical="center"/>
      <protection hidden="1"/>
    </xf>
    <xf numFmtId="0" fontId="65" fillId="0" borderId="13" xfId="54" applyNumberFormat="1" applyFont="1" applyFill="1" applyBorder="1" applyAlignment="1" applyProtection="1">
      <alignment horizontal="left" vertical="center"/>
      <protection hidden="1"/>
    </xf>
    <xf numFmtId="0" fontId="66" fillId="0" borderId="14" xfId="54" applyNumberFormat="1" applyFont="1" applyFill="1" applyBorder="1" applyAlignment="1" applyProtection="1">
      <alignment horizontal="center" vertical="center"/>
      <protection hidden="1"/>
    </xf>
    <xf numFmtId="0" fontId="66" fillId="20" borderId="14" xfId="54" applyNumberFormat="1" applyFont="1" applyFill="1" applyBorder="1" applyAlignment="1" applyProtection="1">
      <alignment horizontal="center" vertical="center"/>
      <protection hidden="1"/>
    </xf>
    <xf numFmtId="0" fontId="66" fillId="0" borderId="15" xfId="54" applyNumberFormat="1" applyFont="1" applyFill="1" applyBorder="1" applyAlignment="1" applyProtection="1">
      <alignment horizontal="center" vertical="center"/>
      <protection hidden="1"/>
    </xf>
    <xf numFmtId="0" fontId="66" fillId="0" borderId="26" xfId="54" applyNumberFormat="1" applyFont="1" applyFill="1" applyBorder="1" applyAlignment="1" applyProtection="1">
      <alignment horizontal="center" vertical="center"/>
      <protection hidden="1"/>
    </xf>
    <xf numFmtId="0" fontId="66" fillId="0" borderId="13" xfId="54" applyNumberFormat="1" applyFont="1" applyFill="1" applyBorder="1" applyAlignment="1" applyProtection="1">
      <alignment horizontal="center" vertical="center"/>
      <protection hidden="1"/>
    </xf>
    <xf numFmtId="0" fontId="65" fillId="0" borderId="0" xfId="54" applyNumberFormat="1" applyFont="1" applyFill="1" applyBorder="1" applyAlignment="1" applyProtection="1">
      <alignment vertical="center"/>
      <protection hidden="1"/>
    </xf>
    <xf numFmtId="0" fontId="63" fillId="0" borderId="0" xfId="54" applyNumberFormat="1" applyFont="1" applyFill="1" applyBorder="1" applyAlignment="1" applyProtection="1">
      <alignment vertical="center"/>
      <protection hidden="1"/>
    </xf>
    <xf numFmtId="4" fontId="63" fillId="0" borderId="0" xfId="54" applyNumberFormat="1" applyFont="1" applyFill="1" applyBorder="1" applyAlignment="1" applyProtection="1">
      <alignment vertical="center"/>
      <protection hidden="1"/>
    </xf>
    <xf numFmtId="0" fontId="71" fillId="0" borderId="0" xfId="54" applyNumberFormat="1" applyFont="1" applyFill="1" applyBorder="1" applyAlignment="1" applyProtection="1">
      <alignment vertical="center"/>
      <protection hidden="1"/>
    </xf>
    <xf numFmtId="0" fontId="56" fillId="27" borderId="35" xfId="4831" applyFont="1" applyFill="1" applyBorder="1" applyAlignment="1">
      <alignment horizontal="center"/>
    </xf>
    <xf numFmtId="0" fontId="56" fillId="27" borderId="40" xfId="4831" applyFont="1" applyFill="1" applyBorder="1" applyAlignment="1">
      <alignment horizontal="center"/>
    </xf>
    <xf numFmtId="0" fontId="56" fillId="27" borderId="62" xfId="4831" applyFont="1" applyFill="1" applyBorder="1" applyAlignment="1">
      <alignment horizontal="center"/>
    </xf>
    <xf numFmtId="0" fontId="50" fillId="0" borderId="0" xfId="4831" applyFont="1" applyBorder="1" applyAlignment="1">
      <alignment horizontal="left"/>
    </xf>
    <xf numFmtId="0" fontId="50" fillId="0" borderId="33" xfId="4831" applyFont="1" applyBorder="1" applyAlignment="1">
      <alignment horizontal="left"/>
    </xf>
    <xf numFmtId="0" fontId="50" fillId="0" borderId="24" xfId="4831" applyFont="1" applyBorder="1" applyAlignment="1">
      <alignment horizontal="left"/>
    </xf>
    <xf numFmtId="0" fontId="57" fillId="0" borderId="32" xfId="4831" applyFont="1" applyBorder="1" applyAlignment="1">
      <alignment horizontal="center"/>
    </xf>
    <xf numFmtId="0" fontId="51" fillId="29" borderId="14" xfId="4831" applyFont="1" applyFill="1" applyBorder="1" applyAlignment="1">
      <alignment horizontal="center" textRotation="90"/>
    </xf>
    <xf numFmtId="0" fontId="51" fillId="29" borderId="18" xfId="4831" applyFont="1" applyFill="1" applyBorder="1" applyAlignment="1">
      <alignment horizontal="center" textRotation="90"/>
    </xf>
    <xf numFmtId="0" fontId="50" fillId="27" borderId="35" xfId="4831" applyFont="1" applyFill="1" applyBorder="1" applyAlignment="1">
      <alignment horizontal="center"/>
    </xf>
    <xf numFmtId="0" fontId="50" fillId="27" borderId="40" xfId="4831" applyFont="1" applyFill="1" applyBorder="1" applyAlignment="1">
      <alignment horizontal="center"/>
    </xf>
    <xf numFmtId="0" fontId="13" fillId="28" borderId="21" xfId="4831" applyFont="1" applyFill="1" applyBorder="1" applyAlignment="1">
      <alignment horizontal="center" vertical="center"/>
    </xf>
    <xf numFmtId="0" fontId="13" fillId="28" borderId="25" xfId="4831" applyFont="1" applyFill="1" applyBorder="1" applyAlignment="1">
      <alignment horizontal="center" vertical="center"/>
    </xf>
    <xf numFmtId="0" fontId="13" fillId="28" borderId="31" xfId="4831" applyFont="1" applyFill="1" applyBorder="1" applyAlignment="1">
      <alignment horizontal="center" vertical="center"/>
    </xf>
    <xf numFmtId="0" fontId="58" fillId="28" borderId="21" xfId="4831" applyFont="1" applyFill="1" applyBorder="1" applyAlignment="1">
      <alignment horizontal="center" vertical="center"/>
    </xf>
    <xf numFmtId="0" fontId="56" fillId="28" borderId="25" xfId="4831" applyFont="1" applyFill="1" applyBorder="1" applyAlignment="1">
      <alignment horizontal="center" vertical="center"/>
    </xf>
    <xf numFmtId="0" fontId="56" fillId="28" borderId="31" xfId="4831" applyFont="1" applyFill="1" applyBorder="1" applyAlignment="1">
      <alignment horizontal="center" vertical="center"/>
    </xf>
    <xf numFmtId="0" fontId="56" fillId="27" borderId="21" xfId="4831" applyFont="1" applyFill="1" applyBorder="1" applyAlignment="1">
      <alignment horizontal="center"/>
    </xf>
    <xf numFmtId="0" fontId="56" fillId="27" borderId="25" xfId="4831" applyFont="1" applyFill="1" applyBorder="1" applyAlignment="1">
      <alignment horizontal="center"/>
    </xf>
    <xf numFmtId="0" fontId="56" fillId="27" borderId="50" xfId="4831" applyFont="1" applyFill="1" applyBorder="1" applyAlignment="1">
      <alignment horizontal="center"/>
    </xf>
    <xf numFmtId="0" fontId="58" fillId="28" borderId="30" xfId="4831" applyFont="1" applyFill="1" applyBorder="1" applyAlignment="1">
      <alignment horizontal="center" vertical="center"/>
    </xf>
    <xf numFmtId="0" fontId="56" fillId="28" borderId="33" xfId="4831" applyFont="1" applyFill="1" applyBorder="1" applyAlignment="1">
      <alignment horizontal="center" vertical="center"/>
    </xf>
    <xf numFmtId="0" fontId="56" fillId="28" borderId="24" xfId="4831" applyFont="1" applyFill="1" applyBorder="1" applyAlignment="1">
      <alignment horizontal="center" vertical="center"/>
    </xf>
    <xf numFmtId="0" fontId="58" fillId="28" borderId="35" xfId="4831" applyFont="1" applyFill="1" applyBorder="1" applyAlignment="1">
      <alignment horizontal="center" vertical="center"/>
    </xf>
    <xf numFmtId="0" fontId="56" fillId="28" borderId="40" xfId="4831" applyFont="1" applyFill="1" applyBorder="1" applyAlignment="1">
      <alignment horizontal="center" vertical="center"/>
    </xf>
    <xf numFmtId="0" fontId="56" fillId="28" borderId="41" xfId="4831" applyFont="1" applyFill="1" applyBorder="1" applyAlignment="1">
      <alignment horizontal="center" vertical="center"/>
    </xf>
    <xf numFmtId="0" fontId="54" fillId="21" borderId="30" xfId="4831" applyFont="1" applyFill="1" applyBorder="1" applyAlignment="1">
      <alignment horizontal="center"/>
    </xf>
    <xf numFmtId="0" fontId="54" fillId="21" borderId="33" xfId="4831" applyFont="1" applyFill="1" applyBorder="1" applyAlignment="1">
      <alignment horizontal="center"/>
    </xf>
    <xf numFmtId="0" fontId="54" fillId="21" borderId="81" xfId="4831" applyFont="1" applyFill="1" applyBorder="1" applyAlignment="1">
      <alignment horizontal="center"/>
    </xf>
    <xf numFmtId="0" fontId="44" fillId="0" borderId="0" xfId="54" applyNumberFormat="1" applyFont="1" applyFill="1" applyBorder="1" applyAlignment="1" applyProtection="1">
      <alignment horizontal="center" vertical="center"/>
      <protection hidden="1"/>
    </xf>
    <xf numFmtId="0" fontId="42" fillId="0" borderId="33" xfId="54" applyNumberFormat="1" applyFont="1" applyFill="1" applyBorder="1" applyAlignment="1" applyProtection="1">
      <alignment horizontal="center" vertical="center"/>
      <protection hidden="1"/>
    </xf>
    <xf numFmtId="0" fontId="50" fillId="0" borderId="51" xfId="4831" applyFont="1" applyBorder="1" applyAlignment="1">
      <alignment horizontal="center" vertical="center" wrapText="1"/>
    </xf>
    <xf numFmtId="0" fontId="50" fillId="0" borderId="52" xfId="4831" applyFont="1" applyBorder="1" applyAlignment="1">
      <alignment horizontal="center" vertical="center" wrapText="1"/>
    </xf>
    <xf numFmtId="0" fontId="50" fillId="0" borderId="53" xfId="4831" applyFont="1" applyBorder="1" applyAlignment="1">
      <alignment horizontal="center" vertical="center" wrapText="1"/>
    </xf>
    <xf numFmtId="0" fontId="13" fillId="0" borderId="27" xfId="4831" applyFont="1" applyBorder="1" applyAlignment="1">
      <alignment horizontal="center"/>
    </xf>
    <xf numFmtId="0" fontId="13" fillId="0" borderId="28" xfId="4831" applyFont="1" applyBorder="1" applyAlignment="1">
      <alignment horizontal="center"/>
    </xf>
    <xf numFmtId="0" fontId="63" fillId="0" borderId="88" xfId="0" applyFont="1" applyBorder="1" applyAlignment="1" applyProtection="1">
      <alignment vertical="center"/>
      <protection hidden="1"/>
    </xf>
    <xf numFmtId="0" fontId="0" fillId="0" borderId="75" xfId="0" applyBorder="1" applyAlignment="1">
      <alignment vertical="center"/>
    </xf>
    <xf numFmtId="0" fontId="69" fillId="31" borderId="14" xfId="54" applyNumberFormat="1" applyFont="1" applyFill="1" applyBorder="1" applyAlignment="1" applyProtection="1">
      <alignment horizontal="center" vertical="center"/>
      <protection hidden="1"/>
    </xf>
    <xf numFmtId="0" fontId="62" fillId="32" borderId="14" xfId="54" applyNumberFormat="1" applyFont="1" applyFill="1" applyBorder="1" applyAlignment="1" applyProtection="1">
      <alignment horizontal="center" vertical="center"/>
      <protection hidden="1"/>
    </xf>
    <xf numFmtId="0" fontId="62" fillId="32" borderId="11" xfId="54" applyNumberFormat="1" applyFont="1" applyFill="1" applyBorder="1" applyAlignment="1" applyProtection="1">
      <alignment horizontal="center" vertical="center"/>
      <protection hidden="1"/>
    </xf>
    <xf numFmtId="0" fontId="62" fillId="32" borderId="58" xfId="54" applyNumberFormat="1" applyFont="1" applyFill="1" applyBorder="1" applyAlignment="1" applyProtection="1">
      <alignment horizontal="center" vertical="center"/>
      <protection hidden="1"/>
    </xf>
    <xf numFmtId="0" fontId="62" fillId="32" borderId="12" xfId="54" applyNumberFormat="1" applyFont="1" applyFill="1" applyBorder="1" applyAlignment="1" applyProtection="1">
      <alignment horizontal="center" vertical="center"/>
      <protection hidden="1"/>
    </xf>
    <xf numFmtId="0" fontId="70" fillId="33" borderId="85" xfId="54" applyNumberFormat="1" applyFont="1" applyFill="1" applyBorder="1" applyAlignment="1" applyProtection="1">
      <alignment horizontal="center" vertical="center"/>
      <protection hidden="1"/>
    </xf>
    <xf numFmtId="0" fontId="70" fillId="33" borderId="83" xfId="54" applyNumberFormat="1" applyFont="1" applyFill="1" applyBorder="1" applyAlignment="1" applyProtection="1">
      <alignment horizontal="center" vertical="center"/>
      <protection hidden="1"/>
    </xf>
    <xf numFmtId="0" fontId="70" fillId="33" borderId="87" xfId="54" applyNumberFormat="1" applyFont="1" applyFill="1" applyBorder="1" applyAlignment="1" applyProtection="1">
      <alignment horizontal="center" vertical="center"/>
      <protection hidden="1"/>
    </xf>
    <xf numFmtId="0" fontId="62" fillId="0" borderId="14" xfId="54" applyNumberFormat="1" applyFont="1" applyFill="1" applyBorder="1" applyAlignment="1" applyProtection="1">
      <alignment horizontal="center" vertical="center"/>
      <protection hidden="1"/>
    </xf>
    <xf numFmtId="3" fontId="62" fillId="0" borderId="13" xfId="54" applyNumberFormat="1" applyFont="1" applyFill="1" applyBorder="1" applyAlignment="1" applyProtection="1">
      <alignment horizontal="center" vertical="center"/>
      <protection hidden="1"/>
    </xf>
    <xf numFmtId="3" fontId="62" fillId="0" borderId="15" xfId="54" applyNumberFormat="1" applyFont="1" applyFill="1" applyBorder="1" applyAlignment="1" applyProtection="1">
      <alignment horizontal="center" vertical="center"/>
      <protection hidden="1"/>
    </xf>
    <xf numFmtId="0" fontId="62" fillId="0" borderId="13" xfId="54" applyNumberFormat="1" applyFont="1" applyFill="1" applyBorder="1" applyAlignment="1" applyProtection="1">
      <alignment horizontal="center" vertical="center"/>
      <protection hidden="1"/>
    </xf>
    <xf numFmtId="0" fontId="63" fillId="0" borderId="15" xfId="0" applyFont="1" applyBorder="1" applyAlignment="1">
      <alignment horizontal="center" vertical="center"/>
    </xf>
    <xf numFmtId="0" fontId="67" fillId="31" borderId="11" xfId="54" applyNumberFormat="1" applyFont="1" applyFill="1" applyBorder="1" applyAlignment="1" applyProtection="1">
      <alignment horizontal="center" vertical="center"/>
      <protection hidden="1"/>
    </xf>
    <xf numFmtId="0" fontId="68" fillId="31" borderId="58" xfId="0" applyFont="1" applyFill="1" applyBorder="1" applyAlignment="1">
      <alignment horizontal="center" vertical="center"/>
    </xf>
    <xf numFmtId="0" fontId="68" fillId="31" borderId="12" xfId="0" applyFont="1" applyFill="1" applyBorder="1" applyAlignment="1">
      <alignment horizontal="center" vertical="center"/>
    </xf>
    <xf numFmtId="0" fontId="62" fillId="0" borderId="84" xfId="54" applyNumberFormat="1" applyFont="1" applyFill="1" applyBorder="1" applyAlignment="1" applyProtection="1">
      <alignment horizontal="center"/>
      <protection hidden="1"/>
    </xf>
    <xf numFmtId="0" fontId="62" fillId="0" borderId="82" xfId="54" applyNumberFormat="1" applyFont="1" applyFill="1" applyBorder="1" applyAlignment="1" applyProtection="1">
      <alignment horizontal="center"/>
      <protection hidden="1"/>
    </xf>
    <xf numFmtId="0" fontId="62" fillId="0" borderId="86" xfId="54" applyNumberFormat="1" applyFont="1" applyFill="1" applyBorder="1" applyAlignment="1" applyProtection="1">
      <alignment horizontal="center"/>
      <protection hidden="1"/>
    </xf>
    <xf numFmtId="3" fontId="64" fillId="0" borderId="15" xfId="47" applyNumberFormat="1" applyFont="1" applyFill="1" applyBorder="1" applyAlignment="1" applyProtection="1">
      <alignment horizontal="center" vertical="center"/>
      <protection hidden="1"/>
    </xf>
  </cellXfs>
  <cellStyles count="4832">
    <cellStyle name="Accent1" xfId="1"/>
    <cellStyle name="Accent1 - 20%" xfId="2"/>
    <cellStyle name="Accent1 - 20% 2" xfId="56"/>
    <cellStyle name="Accent1 - 20% 3" xfId="3620"/>
    <cellStyle name="Accent1 - 40%" xfId="3"/>
    <cellStyle name="Accent1 - 40% 2" xfId="57"/>
    <cellStyle name="Accent1 - 40% 3" xfId="3621"/>
    <cellStyle name="Accent1 - 60%" xfId="4"/>
    <cellStyle name="Accent1 - 60% 2" xfId="58"/>
    <cellStyle name="Accent1 2" xfId="59"/>
    <cellStyle name="Accent1 3" xfId="60"/>
    <cellStyle name="Accent1 4" xfId="61"/>
    <cellStyle name="Accent1 5" xfId="62"/>
    <cellStyle name="Accent1 6" xfId="63"/>
    <cellStyle name="Accent1 7" xfId="64"/>
    <cellStyle name="Accent1 8" xfId="65"/>
    <cellStyle name="Accent1 9" xfId="3766"/>
    <cellStyle name="Accent1_Прайс проф 01.09.06 Новый" xfId="5"/>
    <cellStyle name="Accent2" xfId="6"/>
    <cellStyle name="Accent2 - 20%" xfId="7"/>
    <cellStyle name="Accent2 - 20% 2" xfId="66"/>
    <cellStyle name="Accent2 - 20% 3" xfId="3622"/>
    <cellStyle name="Accent2 - 40%" xfId="8"/>
    <cellStyle name="Accent2 - 40% 2" xfId="67"/>
    <cellStyle name="Accent2 - 60%" xfId="9"/>
    <cellStyle name="Accent2 2" xfId="68"/>
    <cellStyle name="Accent2 3" xfId="69"/>
    <cellStyle name="Accent2 4" xfId="70"/>
    <cellStyle name="Accent2 5" xfId="71"/>
    <cellStyle name="Accent2 6" xfId="72"/>
    <cellStyle name="Accent2 7" xfId="73"/>
    <cellStyle name="Accent2 8" xfId="74"/>
    <cellStyle name="Accent2 9" xfId="3767"/>
    <cellStyle name="Accent2_Прайс проф 01.09.06 Новый" xfId="10"/>
    <cellStyle name="Accent3" xfId="11"/>
    <cellStyle name="Accent3 - 20%" xfId="12"/>
    <cellStyle name="Accent3 - 20% 2" xfId="75"/>
    <cellStyle name="Accent3 - 20% 3" xfId="3623"/>
    <cellStyle name="Accent3 - 40%" xfId="13"/>
    <cellStyle name="Accent3 - 40% 2" xfId="76"/>
    <cellStyle name="Accent3 - 40% 3" xfId="3624"/>
    <cellStyle name="Accent3 - 60%" xfId="14"/>
    <cellStyle name="Accent3 2" xfId="77"/>
    <cellStyle name="Accent3 3" xfId="78"/>
    <cellStyle name="Accent3 4" xfId="79"/>
    <cellStyle name="Accent3 5" xfId="80"/>
    <cellStyle name="Accent3 6" xfId="81"/>
    <cellStyle name="Accent3 7" xfId="82"/>
    <cellStyle name="Accent3 8" xfId="83"/>
    <cellStyle name="Accent3 9" xfId="3768"/>
    <cellStyle name="Accent3_Прайс проф 01.09.06 Новый" xfId="15"/>
    <cellStyle name="Accent4" xfId="16"/>
    <cellStyle name="Accent4 - 20%" xfId="17"/>
    <cellStyle name="Accent4 - 20% 2" xfId="84"/>
    <cellStyle name="Accent4 - 20% 3" xfId="3625"/>
    <cellStyle name="Accent4 - 40%" xfId="18"/>
    <cellStyle name="Accent4 - 40% 2" xfId="85"/>
    <cellStyle name="Accent4 - 60%" xfId="19"/>
    <cellStyle name="Accent4 - 60% 2" xfId="86"/>
    <cellStyle name="Accent4 2" xfId="87"/>
    <cellStyle name="Accent4 3" xfId="88"/>
    <cellStyle name="Accent4 4" xfId="89"/>
    <cellStyle name="Accent4 5" xfId="90"/>
    <cellStyle name="Accent4 6" xfId="91"/>
    <cellStyle name="Accent4 7" xfId="92"/>
    <cellStyle name="Accent5" xfId="20"/>
    <cellStyle name="Accent5 - 20%" xfId="21"/>
    <cellStyle name="Accent5 - 20% 2" xfId="93"/>
    <cellStyle name="Accent5 - 20% 3" xfId="3626"/>
    <cellStyle name="Accent5 - 40%" xfId="22"/>
    <cellStyle name="Accent5 - 40% 2" xfId="94"/>
    <cellStyle name="Accent5 - 40% 3" xfId="3627"/>
    <cellStyle name="Accent5 - 60%" xfId="23"/>
    <cellStyle name="Accent5 - 60% 2" xfId="95"/>
    <cellStyle name="Accent5 2" xfId="96"/>
    <cellStyle name="Accent5 3" xfId="97"/>
    <cellStyle name="Accent5 4" xfId="98"/>
    <cellStyle name="Accent5 5" xfId="99"/>
    <cellStyle name="Accent5 6" xfId="100"/>
    <cellStyle name="Accent5 7" xfId="101"/>
    <cellStyle name="Accent6" xfId="24"/>
    <cellStyle name="Accent6 - 20%" xfId="25"/>
    <cellStyle name="Accent6 - 20% 2" xfId="102"/>
    <cellStyle name="Accent6 - 20% 3" xfId="3628"/>
    <cellStyle name="Accent6 - 40%" xfId="26"/>
    <cellStyle name="Accent6 - 40% 2" xfId="103"/>
    <cellStyle name="Accent6 - 40% 3" xfId="3629"/>
    <cellStyle name="Accent6 - 60%" xfId="27"/>
    <cellStyle name="Accent6 - 60% 2" xfId="104"/>
    <cellStyle name="Accent6 2" xfId="105"/>
    <cellStyle name="Accent6 3" xfId="106"/>
    <cellStyle name="Accent6 4" xfId="107"/>
    <cellStyle name="Accent6 5" xfId="108"/>
    <cellStyle name="Accent6 6" xfId="109"/>
    <cellStyle name="Accent6 7" xfId="110"/>
    <cellStyle name="Accent6 8" xfId="111"/>
    <cellStyle name="Accent6 9" xfId="3769"/>
    <cellStyle name="Accent6_Прайс проф 01.09.06 Новый" xfId="28"/>
    <cellStyle name="Bad" xfId="29"/>
    <cellStyle name="Bad 2" xfId="112"/>
    <cellStyle name="Bad 3" xfId="113"/>
    <cellStyle name="Calculation" xfId="30"/>
    <cellStyle name="Calculation 2" xfId="114"/>
    <cellStyle name="Calculation 2 2" xfId="3943"/>
    <cellStyle name="Calculation 2 3" xfId="3960"/>
    <cellStyle name="Calculation 2 4" xfId="3838"/>
    <cellStyle name="Calculation 2 5" xfId="3932"/>
    <cellStyle name="Calculation 2 6" xfId="4645"/>
    <cellStyle name="Calculation 2 7" xfId="4824"/>
    <cellStyle name="Calculation 2 8" xfId="3873"/>
    <cellStyle name="Calculation 3" xfId="115"/>
    <cellStyle name="Calculation 4" xfId="3933"/>
    <cellStyle name="Calculation 5" xfId="3851"/>
    <cellStyle name="Calculation 6" xfId="3913"/>
    <cellStyle name="Calculation 7" xfId="3868"/>
    <cellStyle name="Calculation 8" xfId="3882"/>
    <cellStyle name="Calculation 9" xfId="3949"/>
    <cellStyle name="Check Cell" xfId="31"/>
    <cellStyle name="Check Cell 2" xfId="116"/>
    <cellStyle name="Emphasis 1" xfId="32"/>
    <cellStyle name="Emphasis 2" xfId="33"/>
    <cellStyle name="Emphasis 2 2" xfId="117"/>
    <cellStyle name="Emphasis 3" xfId="34"/>
    <cellStyle name="Excel Built-in Normal" xfId="118"/>
    <cellStyle name="Excel Built-in Normal 1" xfId="119"/>
    <cellStyle name="Good" xfId="35"/>
    <cellStyle name="Good 2" xfId="120"/>
    <cellStyle name="Heading 1" xfId="36"/>
    <cellStyle name="Heading 1 2" xfId="121"/>
    <cellStyle name="Heading 1 3" xfId="122"/>
    <cellStyle name="Heading 2" xfId="37"/>
    <cellStyle name="Heading 2 2" xfId="123"/>
    <cellStyle name="Heading 2 3" xfId="124"/>
    <cellStyle name="Heading 3" xfId="38"/>
    <cellStyle name="Heading 3 2" xfId="125"/>
    <cellStyle name="Heading 3 3" xfId="126"/>
    <cellStyle name="Heading 4" xfId="39"/>
    <cellStyle name="Heading 4 2" xfId="127"/>
    <cellStyle name="Input" xfId="40"/>
    <cellStyle name="Input 2" xfId="128"/>
    <cellStyle name="Input 2 2" xfId="3826"/>
    <cellStyle name="Input 2 3" xfId="3950"/>
    <cellStyle name="Input 2 4" xfId="3832"/>
    <cellStyle name="Input 2 5" xfId="4055"/>
    <cellStyle name="Input 2 6" xfId="4646"/>
    <cellStyle name="Input 2 7" xfId="4825"/>
    <cellStyle name="Input 2 8" xfId="3872"/>
    <cellStyle name="Input 3" xfId="129"/>
    <cellStyle name="Input 4" xfId="3934"/>
    <cellStyle name="Input 5" xfId="3835"/>
    <cellStyle name="Input 6" xfId="3917"/>
    <cellStyle name="Input 7" xfId="3867"/>
    <cellStyle name="Input 8" xfId="3883"/>
    <cellStyle name="Input 9" xfId="3942"/>
    <cellStyle name="Linked Cell" xfId="41"/>
    <cellStyle name="Linked Cell 2" xfId="130"/>
    <cellStyle name="Linked Cell 3" xfId="131"/>
    <cellStyle name="Neutral" xfId="42"/>
    <cellStyle name="Neutral 2" xfId="132"/>
    <cellStyle name="Neutral 3" xfId="133"/>
    <cellStyle name="Normal 2" xfId="134"/>
    <cellStyle name="Normal 2 2" xfId="135"/>
    <cellStyle name="Normal 2 3" xfId="3951"/>
    <cellStyle name="Normal 2 3 2" xfId="4633"/>
    <cellStyle name="Normal 3" xfId="136"/>
    <cellStyle name="Normal 3 2" xfId="3632"/>
    <cellStyle name="Normal 3 2 2" xfId="3998"/>
    <cellStyle name="Normal 3 3" xfId="3770"/>
    <cellStyle name="Normal_Cardio &amp; LCT" xfId="43"/>
    <cellStyle name="Normalny 2" xfId="4524"/>
    <cellStyle name="Normalny 2 2" xfId="4536"/>
    <cellStyle name="Normalny 2 2 2" xfId="4797"/>
    <cellStyle name="Normalny 2 3" xfId="4791"/>
    <cellStyle name="Normalny 2 4" xfId="4804"/>
    <cellStyle name="Note" xfId="44"/>
    <cellStyle name="Note 2" xfId="137"/>
    <cellStyle name="Note 2 2" xfId="3831"/>
    <cellStyle name="Note 2 3" xfId="3842"/>
    <cellStyle name="Note 2 4" xfId="3922"/>
    <cellStyle name="Note 2 5" xfId="3860"/>
    <cellStyle name="Note 2 6" xfId="4647"/>
    <cellStyle name="Note 2 7" xfId="4826"/>
    <cellStyle name="Note 2 8" xfId="3871"/>
    <cellStyle name="Note 3" xfId="138"/>
    <cellStyle name="Note 4" xfId="3935"/>
    <cellStyle name="Note 5" xfId="3939"/>
    <cellStyle name="Note 6" xfId="3918"/>
    <cellStyle name="Note 7" xfId="3866"/>
    <cellStyle name="Note 8" xfId="3884"/>
    <cellStyle name="Note 9" xfId="3828"/>
    <cellStyle name="Output" xfId="45"/>
    <cellStyle name="Output 2" xfId="139"/>
    <cellStyle name="Output 2 2" xfId="3963"/>
    <cellStyle name="Output 2 3" xfId="3843"/>
    <cellStyle name="Output 2 4" xfId="3921"/>
    <cellStyle name="Output 2 5" xfId="3861"/>
    <cellStyle name="Output 2 6" xfId="4648"/>
    <cellStyle name="Output 2 7" xfId="4827"/>
    <cellStyle name="Output 2 8" xfId="3870"/>
    <cellStyle name="Output 3" xfId="4056"/>
    <cellStyle name="Output 4" xfId="3936"/>
    <cellStyle name="Output 5" xfId="3827"/>
    <cellStyle name="Output 6" xfId="3919"/>
    <cellStyle name="Output 7" xfId="3865"/>
    <cellStyle name="Output 8" xfId="3885"/>
    <cellStyle name="Output 9" xfId="3836"/>
    <cellStyle name="Percent 2" xfId="140"/>
    <cellStyle name="Percent 3" xfId="141"/>
    <cellStyle name="Percent 3 2" xfId="4001"/>
    <cellStyle name="Percent 3 2 2" xfId="4550"/>
    <cellStyle name="Percent 3 3" xfId="3772"/>
    <cellStyle name="Sheet Title" xfId="46"/>
    <cellStyle name="Style 1" xfId="47"/>
    <cellStyle name="Total" xfId="48"/>
    <cellStyle name="Total 2" xfId="142"/>
    <cellStyle name="Total 2 2" xfId="3830"/>
    <cellStyle name="Total 2 3" xfId="3834"/>
    <cellStyle name="Total 2 4" xfId="3944"/>
    <cellStyle name="Total 2 5" xfId="4044"/>
    <cellStyle name="Total 2 6" xfId="4649"/>
    <cellStyle name="Total 2 7" xfId="4828"/>
    <cellStyle name="Total 2 8" xfId="3869"/>
    <cellStyle name="Total 3" xfId="143"/>
    <cellStyle name="Total 4" xfId="3937"/>
    <cellStyle name="Total 5" xfId="3938"/>
    <cellStyle name="Total 6" xfId="3920"/>
    <cellStyle name="Total 7" xfId="3864"/>
    <cellStyle name="Total 8" xfId="3886"/>
    <cellStyle name="Total 9" xfId="3825"/>
    <cellStyle name="Warning Text" xfId="49"/>
    <cellStyle name="Warning Text 2" xfId="144"/>
    <cellStyle name="Денежный 10" xfId="145"/>
    <cellStyle name="Денежный 11" xfId="146"/>
    <cellStyle name="Денежный 12" xfId="147"/>
    <cellStyle name="Денежный 13" xfId="148"/>
    <cellStyle name="Денежный 14" xfId="149"/>
    <cellStyle name="Денежный 2" xfId="150"/>
    <cellStyle name="Денежный 2 2" xfId="151"/>
    <cellStyle name="Денежный 2 2 2" xfId="152"/>
    <cellStyle name="Денежный 2 3" xfId="153"/>
    <cellStyle name="Денежный 2 4" xfId="154"/>
    <cellStyle name="Денежный 2 5" xfId="155"/>
    <cellStyle name="Денежный 2 6" xfId="156"/>
    <cellStyle name="Денежный 3" xfId="157"/>
    <cellStyle name="Денежный 3 2" xfId="158"/>
    <cellStyle name="Денежный 4" xfId="159"/>
    <cellStyle name="Денежный 4 2" xfId="160"/>
    <cellStyle name="Денежный 5" xfId="161"/>
    <cellStyle name="Денежный 6" xfId="162"/>
    <cellStyle name="Денежный 7" xfId="163"/>
    <cellStyle name="Денежный 8" xfId="164"/>
    <cellStyle name="Денежный 9" xfId="165"/>
    <cellStyle name="Обычный" xfId="0" builtinId="0"/>
    <cellStyle name="Обычный 10" xfId="166"/>
    <cellStyle name="Обычный 100" xfId="3822"/>
    <cellStyle name="Обычный 100 2" xfId="4727"/>
    <cellStyle name="Обычный 100 3" xfId="4790"/>
    <cellStyle name="Обычный 100 4" xfId="4821"/>
    <cellStyle name="Обычный 100 5" xfId="4670"/>
    <cellStyle name="Обычный 101" xfId="3887"/>
    <cellStyle name="Обычный 101 2" xfId="4526"/>
    <cellStyle name="Обычный 101 3" xfId="4805"/>
    <cellStyle name="Обычный 101 4" xfId="4549"/>
    <cellStyle name="Обычный 102" xfId="4528"/>
    <cellStyle name="Обычный 103" xfId="4754"/>
    <cellStyle name="Обычный 104" xfId="4530"/>
    <cellStyle name="Обычный 105" xfId="4556"/>
    <cellStyle name="Обычный 106" xfId="4777"/>
    <cellStyle name="Обычный 107" xfId="3916"/>
    <cellStyle name="Обычный 108" xfId="3720"/>
    <cellStyle name="Обычный 109" xfId="4829"/>
    <cellStyle name="Обычный 11" xfId="167"/>
    <cellStyle name="Обычный 110" xfId="4830"/>
    <cellStyle name="Обычный 111" xfId="4831"/>
    <cellStyle name="Обычный 12" xfId="168"/>
    <cellStyle name="Обычный 13" xfId="169"/>
    <cellStyle name="Обычный 14" xfId="170"/>
    <cellStyle name="Обычный 15" xfId="171"/>
    <cellStyle name="Обычный 16" xfId="172"/>
    <cellStyle name="Обычный 17" xfId="173"/>
    <cellStyle name="Обычный 17 10" xfId="174"/>
    <cellStyle name="Обычный 17 100" xfId="175"/>
    <cellStyle name="Обычный 17 101" xfId="176"/>
    <cellStyle name="Обычный 17 102" xfId="177"/>
    <cellStyle name="Обычный 17 103" xfId="178"/>
    <cellStyle name="Обычный 17 104" xfId="179"/>
    <cellStyle name="Обычный 17 105" xfId="180"/>
    <cellStyle name="Обычный 17 106" xfId="181"/>
    <cellStyle name="Обычный 17 107" xfId="182"/>
    <cellStyle name="Обычный 17 108" xfId="183"/>
    <cellStyle name="Обычный 17 109" xfId="184"/>
    <cellStyle name="Обычный 17 11" xfId="185"/>
    <cellStyle name="Обычный 17 110" xfId="186"/>
    <cellStyle name="Обычный 17 111" xfId="187"/>
    <cellStyle name="Обычный 17 112" xfId="188"/>
    <cellStyle name="Обычный 17 113" xfId="189"/>
    <cellStyle name="Обычный 17 114" xfId="190"/>
    <cellStyle name="Обычный 17 115" xfId="191"/>
    <cellStyle name="Обычный 17 116" xfId="192"/>
    <cellStyle name="Обычный 17 117" xfId="193"/>
    <cellStyle name="Обычный 17 118" xfId="194"/>
    <cellStyle name="Обычный 17 119" xfId="195"/>
    <cellStyle name="Обычный 17 12" xfId="196"/>
    <cellStyle name="Обычный 17 120" xfId="197"/>
    <cellStyle name="Обычный 17 121" xfId="198"/>
    <cellStyle name="Обычный 17 122" xfId="199"/>
    <cellStyle name="Обычный 17 123" xfId="200"/>
    <cellStyle name="Обычный 17 124" xfId="201"/>
    <cellStyle name="Обычный 17 125" xfId="202"/>
    <cellStyle name="Обычный 17 126" xfId="203"/>
    <cellStyle name="Обычный 17 127" xfId="204"/>
    <cellStyle name="Обычный 17 128" xfId="205"/>
    <cellStyle name="Обычный 17 129" xfId="206"/>
    <cellStyle name="Обычный 17 13" xfId="207"/>
    <cellStyle name="Обычный 17 130" xfId="208"/>
    <cellStyle name="Обычный 17 131" xfId="209"/>
    <cellStyle name="Обычный 17 132" xfId="210"/>
    <cellStyle name="Обычный 17 133" xfId="211"/>
    <cellStyle name="Обычный 17 134" xfId="212"/>
    <cellStyle name="Обычный 17 135" xfId="213"/>
    <cellStyle name="Обычный 17 136" xfId="214"/>
    <cellStyle name="Обычный 17 137" xfId="215"/>
    <cellStyle name="Обычный 17 138" xfId="216"/>
    <cellStyle name="Обычный 17 139" xfId="217"/>
    <cellStyle name="Обычный 17 14" xfId="218"/>
    <cellStyle name="Обычный 17 140" xfId="219"/>
    <cellStyle name="Обычный 17 141" xfId="220"/>
    <cellStyle name="Обычный 17 142" xfId="221"/>
    <cellStyle name="Обычный 17 143" xfId="222"/>
    <cellStyle name="Обычный 17 144" xfId="223"/>
    <cellStyle name="Обычный 17 145" xfId="224"/>
    <cellStyle name="Обычный 17 146" xfId="225"/>
    <cellStyle name="Обычный 17 147" xfId="226"/>
    <cellStyle name="Обычный 17 148" xfId="227"/>
    <cellStyle name="Обычный 17 149" xfId="228"/>
    <cellStyle name="Обычный 17 15" xfId="229"/>
    <cellStyle name="Обычный 17 150" xfId="230"/>
    <cellStyle name="Обычный 17 151" xfId="231"/>
    <cellStyle name="Обычный 17 152" xfId="232"/>
    <cellStyle name="Обычный 17 153" xfId="233"/>
    <cellStyle name="Обычный 17 154" xfId="234"/>
    <cellStyle name="Обычный 17 155" xfId="235"/>
    <cellStyle name="Обычный 17 156" xfId="236"/>
    <cellStyle name="Обычный 17 157" xfId="237"/>
    <cellStyle name="Обычный 17 158" xfId="238"/>
    <cellStyle name="Обычный 17 159" xfId="239"/>
    <cellStyle name="Обычный 17 16" xfId="240"/>
    <cellStyle name="Обычный 17 160" xfId="241"/>
    <cellStyle name="Обычный 17 161" xfId="242"/>
    <cellStyle name="Обычный 17 162" xfId="243"/>
    <cellStyle name="Обычный 17 163" xfId="244"/>
    <cellStyle name="Обычный 17 164" xfId="245"/>
    <cellStyle name="Обычный 17 165" xfId="246"/>
    <cellStyle name="Обычный 17 166" xfId="247"/>
    <cellStyle name="Обычный 17 167" xfId="248"/>
    <cellStyle name="Обычный 17 168" xfId="249"/>
    <cellStyle name="Обычный 17 169" xfId="250"/>
    <cellStyle name="Обычный 17 17" xfId="251"/>
    <cellStyle name="Обычный 17 170" xfId="252"/>
    <cellStyle name="Обычный 17 171" xfId="253"/>
    <cellStyle name="Обычный 17 172" xfId="254"/>
    <cellStyle name="Обычный 17 173" xfId="255"/>
    <cellStyle name="Обычный 17 174" xfId="256"/>
    <cellStyle name="Обычный 17 175" xfId="257"/>
    <cellStyle name="Обычный 17 176" xfId="258"/>
    <cellStyle name="Обычный 17 177" xfId="259"/>
    <cellStyle name="Обычный 17 178" xfId="260"/>
    <cellStyle name="Обычный 17 179" xfId="261"/>
    <cellStyle name="Обычный 17 18" xfId="262"/>
    <cellStyle name="Обычный 17 180" xfId="263"/>
    <cellStyle name="Обычный 17 181" xfId="264"/>
    <cellStyle name="Обычный 17 182" xfId="265"/>
    <cellStyle name="Обычный 17 183" xfId="266"/>
    <cellStyle name="Обычный 17 184" xfId="267"/>
    <cellStyle name="Обычный 17 185" xfId="268"/>
    <cellStyle name="Обычный 17 186" xfId="269"/>
    <cellStyle name="Обычный 17 187" xfId="270"/>
    <cellStyle name="Обычный 17 188" xfId="271"/>
    <cellStyle name="Обычный 17 189" xfId="272"/>
    <cellStyle name="Обычный 17 19" xfId="273"/>
    <cellStyle name="Обычный 17 190" xfId="274"/>
    <cellStyle name="Обычный 17 191" xfId="275"/>
    <cellStyle name="Обычный 17 192" xfId="276"/>
    <cellStyle name="Обычный 17 193" xfId="277"/>
    <cellStyle name="Обычный 17 194" xfId="278"/>
    <cellStyle name="Обычный 17 195" xfId="279"/>
    <cellStyle name="Обычный 17 196" xfId="280"/>
    <cellStyle name="Обычный 17 197" xfId="281"/>
    <cellStyle name="Обычный 17 198" xfId="282"/>
    <cellStyle name="Обычный 17 199" xfId="283"/>
    <cellStyle name="Обычный 17 2" xfId="284"/>
    <cellStyle name="Обычный 17 20" xfId="285"/>
    <cellStyle name="Обычный 17 200" xfId="286"/>
    <cellStyle name="Обычный 17 201" xfId="287"/>
    <cellStyle name="Обычный 17 202" xfId="288"/>
    <cellStyle name="Обычный 17 203" xfId="289"/>
    <cellStyle name="Обычный 17 204" xfId="290"/>
    <cellStyle name="Обычный 17 205" xfId="291"/>
    <cellStyle name="Обычный 17 206" xfId="292"/>
    <cellStyle name="Обычный 17 207" xfId="293"/>
    <cellStyle name="Обычный 17 208" xfId="294"/>
    <cellStyle name="Обычный 17 209" xfId="295"/>
    <cellStyle name="Обычный 17 21" xfId="296"/>
    <cellStyle name="Обычный 17 210" xfId="297"/>
    <cellStyle name="Обычный 17 211" xfId="298"/>
    <cellStyle name="Обычный 17 212" xfId="299"/>
    <cellStyle name="Обычный 17 213" xfId="300"/>
    <cellStyle name="Обычный 17 214" xfId="301"/>
    <cellStyle name="Обычный 17 215" xfId="302"/>
    <cellStyle name="Обычный 17 216" xfId="303"/>
    <cellStyle name="Обычный 17 217" xfId="304"/>
    <cellStyle name="Обычный 17 218" xfId="305"/>
    <cellStyle name="Обычный 17 219" xfId="306"/>
    <cellStyle name="Обычный 17 22" xfId="307"/>
    <cellStyle name="Обычный 17 220" xfId="308"/>
    <cellStyle name="Обычный 17 221" xfId="309"/>
    <cellStyle name="Обычный 17 222" xfId="310"/>
    <cellStyle name="Обычный 17 223" xfId="311"/>
    <cellStyle name="Обычный 17 224" xfId="312"/>
    <cellStyle name="Обычный 17 225" xfId="313"/>
    <cellStyle name="Обычный 17 226" xfId="314"/>
    <cellStyle name="Обычный 17 227" xfId="315"/>
    <cellStyle name="Обычный 17 228" xfId="316"/>
    <cellStyle name="Обычный 17 229" xfId="317"/>
    <cellStyle name="Обычный 17 23" xfId="318"/>
    <cellStyle name="Обычный 17 230" xfId="319"/>
    <cellStyle name="Обычный 17 231" xfId="320"/>
    <cellStyle name="Обычный 17 232" xfId="321"/>
    <cellStyle name="Обычный 17 233" xfId="322"/>
    <cellStyle name="Обычный 17 234" xfId="323"/>
    <cellStyle name="Обычный 17 234 2" xfId="3634"/>
    <cellStyle name="Обычный 17 234 2 2" xfId="4011"/>
    <cellStyle name="Обычный 17 234 3" xfId="3782"/>
    <cellStyle name="Обычный 17 235" xfId="3633"/>
    <cellStyle name="Обычный 17 235 2" xfId="3965"/>
    <cellStyle name="Обычный 17 236" xfId="3733"/>
    <cellStyle name="Обычный 17 24" xfId="324"/>
    <cellStyle name="Обычный 17 25" xfId="325"/>
    <cellStyle name="Обычный 17 26" xfId="326"/>
    <cellStyle name="Обычный 17 27" xfId="327"/>
    <cellStyle name="Обычный 17 28" xfId="328"/>
    <cellStyle name="Обычный 17 29" xfId="329"/>
    <cellStyle name="Обычный 17 3" xfId="330"/>
    <cellStyle name="Обычный 17 30" xfId="331"/>
    <cellStyle name="Обычный 17 31" xfId="332"/>
    <cellStyle name="Обычный 17 32" xfId="333"/>
    <cellStyle name="Обычный 17 33" xfId="334"/>
    <cellStyle name="Обычный 17 34" xfId="335"/>
    <cellStyle name="Обычный 17 35" xfId="336"/>
    <cellStyle name="Обычный 17 36" xfId="337"/>
    <cellStyle name="Обычный 17 37" xfId="338"/>
    <cellStyle name="Обычный 17 38" xfId="339"/>
    <cellStyle name="Обычный 17 39" xfId="340"/>
    <cellStyle name="Обычный 17 4" xfId="341"/>
    <cellStyle name="Обычный 17 40" xfId="342"/>
    <cellStyle name="Обычный 17 41" xfId="343"/>
    <cellStyle name="Обычный 17 42" xfId="344"/>
    <cellStyle name="Обычный 17 43" xfId="345"/>
    <cellStyle name="Обычный 17 44" xfId="346"/>
    <cellStyle name="Обычный 17 45" xfId="347"/>
    <cellStyle name="Обычный 17 46" xfId="348"/>
    <cellStyle name="Обычный 17 47" xfId="349"/>
    <cellStyle name="Обычный 17 48" xfId="350"/>
    <cellStyle name="Обычный 17 49" xfId="351"/>
    <cellStyle name="Обычный 17 5" xfId="352"/>
    <cellStyle name="Обычный 17 50" xfId="353"/>
    <cellStyle name="Обычный 17 51" xfId="354"/>
    <cellStyle name="Обычный 17 52" xfId="355"/>
    <cellStyle name="Обычный 17 53" xfId="356"/>
    <cellStyle name="Обычный 17 54" xfId="357"/>
    <cellStyle name="Обычный 17 55" xfId="358"/>
    <cellStyle name="Обычный 17 56" xfId="359"/>
    <cellStyle name="Обычный 17 57" xfId="360"/>
    <cellStyle name="Обычный 17 58" xfId="361"/>
    <cellStyle name="Обычный 17 59" xfId="362"/>
    <cellStyle name="Обычный 17 6" xfId="363"/>
    <cellStyle name="Обычный 17 60" xfId="364"/>
    <cellStyle name="Обычный 17 61" xfId="365"/>
    <cellStyle name="Обычный 17 62" xfId="366"/>
    <cellStyle name="Обычный 17 63" xfId="367"/>
    <cellStyle name="Обычный 17 64" xfId="368"/>
    <cellStyle name="Обычный 17 65" xfId="369"/>
    <cellStyle name="Обычный 17 66" xfId="370"/>
    <cellStyle name="Обычный 17 67" xfId="371"/>
    <cellStyle name="Обычный 17 68" xfId="372"/>
    <cellStyle name="Обычный 17 69" xfId="373"/>
    <cellStyle name="Обычный 17 7" xfId="374"/>
    <cellStyle name="Обычный 17 70" xfId="375"/>
    <cellStyle name="Обычный 17 71" xfId="376"/>
    <cellStyle name="Обычный 17 72" xfId="377"/>
    <cellStyle name="Обычный 17 73" xfId="378"/>
    <cellStyle name="Обычный 17 74" xfId="379"/>
    <cellStyle name="Обычный 17 75" xfId="380"/>
    <cellStyle name="Обычный 17 76" xfId="381"/>
    <cellStyle name="Обычный 17 77" xfId="382"/>
    <cellStyle name="Обычный 17 78" xfId="383"/>
    <cellStyle name="Обычный 17 79" xfId="384"/>
    <cellStyle name="Обычный 17 8" xfId="385"/>
    <cellStyle name="Обычный 17 80" xfId="386"/>
    <cellStyle name="Обычный 17 81" xfId="387"/>
    <cellStyle name="Обычный 17 82" xfId="388"/>
    <cellStyle name="Обычный 17 83" xfId="389"/>
    <cellStyle name="Обычный 17 84" xfId="390"/>
    <cellStyle name="Обычный 17 85" xfId="391"/>
    <cellStyle name="Обычный 17 86" xfId="392"/>
    <cellStyle name="Обычный 17 87" xfId="393"/>
    <cellStyle name="Обычный 17 88" xfId="394"/>
    <cellStyle name="Обычный 17 89" xfId="395"/>
    <cellStyle name="Обычный 17 9" xfId="396"/>
    <cellStyle name="Обычный 17 90" xfId="397"/>
    <cellStyle name="Обычный 17 91" xfId="398"/>
    <cellStyle name="Обычный 17 92" xfId="399"/>
    <cellStyle name="Обычный 17 93" xfId="400"/>
    <cellStyle name="Обычный 17 94" xfId="401"/>
    <cellStyle name="Обычный 17 95" xfId="402"/>
    <cellStyle name="Обычный 17 96" xfId="403"/>
    <cellStyle name="Обычный 17 97" xfId="404"/>
    <cellStyle name="Обычный 17 98" xfId="405"/>
    <cellStyle name="Обычный 17 99" xfId="406"/>
    <cellStyle name="Обычный 17_6851 расход" xfId="407"/>
    <cellStyle name="Обычный 18" xfId="408"/>
    <cellStyle name="Обычный 18 2" xfId="409"/>
    <cellStyle name="Обычный 18 3" xfId="410"/>
    <cellStyle name="Обычный 18 3 2" xfId="3636"/>
    <cellStyle name="Обычный 18 3 2 2" xfId="4012"/>
    <cellStyle name="Обычный 18 3 3" xfId="3783"/>
    <cellStyle name="Обычный 18 4" xfId="3635"/>
    <cellStyle name="Обычный 18 4 2" xfId="3966"/>
    <cellStyle name="Обычный 18 5" xfId="3734"/>
    <cellStyle name="Обычный 18_6851 расход" xfId="411"/>
    <cellStyle name="Обычный 19" xfId="412"/>
    <cellStyle name="Обычный 19 2" xfId="413"/>
    <cellStyle name="Обычный 19 2 2" xfId="3821"/>
    <cellStyle name="Обычный 19 2 2 2" xfId="4823"/>
    <cellStyle name="Обычный 19 2 2 3" xfId="4726"/>
    <cellStyle name="Обычный 19 2 3" xfId="3952"/>
    <cellStyle name="Обычный 19 2 3 2" xfId="4651"/>
    <cellStyle name="Обычный 19 3" xfId="414"/>
    <cellStyle name="Обычный 19 3 2" xfId="3638"/>
    <cellStyle name="Обычный 19 3 2 2" xfId="4725"/>
    <cellStyle name="Обычный 19 3 2 3" xfId="4013"/>
    <cellStyle name="Обычный 19 3 3" xfId="4637"/>
    <cellStyle name="Обычный 19 3 4" xfId="3914"/>
    <cellStyle name="Обычный 19 3 5" xfId="3784"/>
    <cellStyle name="Обычный 19 4" xfId="3637"/>
    <cellStyle name="Обычный 19 4 2" xfId="3967"/>
    <cellStyle name="Обычный 19 5" xfId="3735"/>
    <cellStyle name="Обычный 2" xfId="50"/>
    <cellStyle name="Обычный 2 10" xfId="415"/>
    <cellStyle name="Обычный 2 10 2" xfId="416"/>
    <cellStyle name="Обычный 2 100" xfId="417"/>
    <cellStyle name="Обычный 2 101" xfId="418"/>
    <cellStyle name="Обычный 2 102" xfId="419"/>
    <cellStyle name="Обычный 2 103" xfId="420"/>
    <cellStyle name="Обычный 2 104" xfId="421"/>
    <cellStyle name="Обычный 2 105" xfId="422"/>
    <cellStyle name="Обычный 2 106" xfId="423"/>
    <cellStyle name="Обычный 2 107" xfId="424"/>
    <cellStyle name="Обычный 2 108" xfId="425"/>
    <cellStyle name="Обычный 2 109" xfId="426"/>
    <cellStyle name="Обычный 2 11" xfId="427"/>
    <cellStyle name="Обычный 2 11 2" xfId="428"/>
    <cellStyle name="Обычный 2 11 2 2" xfId="429"/>
    <cellStyle name="Обычный 2 11 2 2 2" xfId="430"/>
    <cellStyle name="Обычный 2 11 2 2_6851 расход" xfId="431"/>
    <cellStyle name="Обычный 2 11 2_6851 расход" xfId="432"/>
    <cellStyle name="Обычный 2 110" xfId="433"/>
    <cellStyle name="Обычный 2 111" xfId="434"/>
    <cellStyle name="Обычный 2 112" xfId="435"/>
    <cellStyle name="Обычный 2 113" xfId="436"/>
    <cellStyle name="Обычный 2 114" xfId="437"/>
    <cellStyle name="Обычный 2 115" xfId="438"/>
    <cellStyle name="Обычный 2 116" xfId="439"/>
    <cellStyle name="Обычный 2 117" xfId="440"/>
    <cellStyle name="Обычный 2 118" xfId="441"/>
    <cellStyle name="Обычный 2 119" xfId="442"/>
    <cellStyle name="Обычный 2 12" xfId="443"/>
    <cellStyle name="Обычный 2 12 2" xfId="444"/>
    <cellStyle name="Обычный 2 120" xfId="445"/>
    <cellStyle name="Обычный 2 121" xfId="446"/>
    <cellStyle name="Обычный 2 122" xfId="447"/>
    <cellStyle name="Обычный 2 123" xfId="448"/>
    <cellStyle name="Обычный 2 124" xfId="449"/>
    <cellStyle name="Обычный 2 125" xfId="450"/>
    <cellStyle name="Обычный 2 126" xfId="451"/>
    <cellStyle name="Обычный 2 127" xfId="452"/>
    <cellStyle name="Обычный 2 128" xfId="453"/>
    <cellStyle name="Обычный 2 129" xfId="454"/>
    <cellStyle name="Обычный 2 13" xfId="455"/>
    <cellStyle name="Обычный 2 13 2" xfId="456"/>
    <cellStyle name="Обычный 2 13_6851 расход" xfId="457"/>
    <cellStyle name="Обычный 2 130" xfId="458"/>
    <cellStyle name="Обычный 2 131" xfId="459"/>
    <cellStyle name="Обычный 2 132" xfId="460"/>
    <cellStyle name="Обычный 2 133" xfId="461"/>
    <cellStyle name="Обычный 2 134" xfId="462"/>
    <cellStyle name="Обычный 2 135" xfId="463"/>
    <cellStyle name="Обычный 2 136" xfId="464"/>
    <cellStyle name="Обычный 2 137" xfId="465"/>
    <cellStyle name="Обычный 2 138" xfId="466"/>
    <cellStyle name="Обычный 2 139" xfId="467"/>
    <cellStyle name="Обычный 2 14" xfId="468"/>
    <cellStyle name="Обычный 2 140" xfId="469"/>
    <cellStyle name="Обычный 2 141" xfId="470"/>
    <cellStyle name="Обычный 2 142" xfId="471"/>
    <cellStyle name="Обычный 2 143" xfId="472"/>
    <cellStyle name="Обычный 2 144" xfId="473"/>
    <cellStyle name="Обычный 2 145" xfId="474"/>
    <cellStyle name="Обычный 2 146" xfId="475"/>
    <cellStyle name="Обычный 2 147" xfId="476"/>
    <cellStyle name="Обычный 2 148" xfId="477"/>
    <cellStyle name="Обычный 2 149" xfId="478"/>
    <cellStyle name="Обычный 2 15" xfId="479"/>
    <cellStyle name="Обычный 2 150" xfId="480"/>
    <cellStyle name="Обычный 2 151" xfId="481"/>
    <cellStyle name="Обычный 2 152" xfId="482"/>
    <cellStyle name="Обычный 2 153" xfId="483"/>
    <cellStyle name="Обычный 2 154" xfId="484"/>
    <cellStyle name="Обычный 2 155" xfId="485"/>
    <cellStyle name="Обычный 2 156" xfId="486"/>
    <cellStyle name="Обычный 2 157" xfId="487"/>
    <cellStyle name="Обычный 2 158" xfId="488"/>
    <cellStyle name="Обычный 2 159" xfId="489"/>
    <cellStyle name="Обычный 2 16" xfId="490"/>
    <cellStyle name="Обычный 2 160" xfId="491"/>
    <cellStyle name="Обычный 2 161" xfId="492"/>
    <cellStyle name="Обычный 2 162" xfId="493"/>
    <cellStyle name="Обычный 2 163" xfId="494"/>
    <cellStyle name="Обычный 2 164" xfId="495"/>
    <cellStyle name="Обычный 2 165" xfId="496"/>
    <cellStyle name="Обычный 2 166" xfId="497"/>
    <cellStyle name="Обычный 2 167" xfId="498"/>
    <cellStyle name="Обычный 2 168" xfId="499"/>
    <cellStyle name="Обычный 2 169" xfId="500"/>
    <cellStyle name="Обычный 2 17" xfId="501"/>
    <cellStyle name="Обычный 2 17 2" xfId="502"/>
    <cellStyle name="Обычный 2 170" xfId="503"/>
    <cellStyle name="Обычный 2 171" xfId="504"/>
    <cellStyle name="Обычный 2 172" xfId="505"/>
    <cellStyle name="Обычный 2 173" xfId="506"/>
    <cellStyle name="Обычный 2 174" xfId="507"/>
    <cellStyle name="Обычный 2 175" xfId="508"/>
    <cellStyle name="Обычный 2 176" xfId="509"/>
    <cellStyle name="Обычный 2 177" xfId="510"/>
    <cellStyle name="Обычный 2 178" xfId="511"/>
    <cellStyle name="Обычный 2 179" xfId="512"/>
    <cellStyle name="Обычный 2 18" xfId="513"/>
    <cellStyle name="Обычный 2 18 2" xfId="514"/>
    <cellStyle name="Обычный 2 180" xfId="515"/>
    <cellStyle name="Обычный 2 181" xfId="516"/>
    <cellStyle name="Обычный 2 182" xfId="517"/>
    <cellStyle name="Обычный 2 183" xfId="518"/>
    <cellStyle name="Обычный 2 184" xfId="519"/>
    <cellStyle name="Обычный 2 185" xfId="520"/>
    <cellStyle name="Обычный 2 186" xfId="521"/>
    <cellStyle name="Обычный 2 187" xfId="522"/>
    <cellStyle name="Обычный 2 188" xfId="523"/>
    <cellStyle name="Обычный 2 189" xfId="524"/>
    <cellStyle name="Обычный 2 19" xfId="525"/>
    <cellStyle name="Обычный 2 190" xfId="526"/>
    <cellStyle name="Обычный 2 191" xfId="527"/>
    <cellStyle name="Обычный 2 192" xfId="528"/>
    <cellStyle name="Обычный 2 193" xfId="529"/>
    <cellStyle name="Обычный 2 194" xfId="530"/>
    <cellStyle name="Обычный 2 195" xfId="531"/>
    <cellStyle name="Обычный 2 196" xfId="532"/>
    <cellStyle name="Обычный 2 197" xfId="533"/>
    <cellStyle name="Обычный 2 198" xfId="534"/>
    <cellStyle name="Обычный 2 199" xfId="535"/>
    <cellStyle name="Обычный 2 2" xfId="536"/>
    <cellStyle name="Обычный 2 2 10" xfId="537"/>
    <cellStyle name="Обычный 2 2 100" xfId="538"/>
    <cellStyle name="Обычный 2 2 101" xfId="539"/>
    <cellStyle name="Обычный 2 2 102" xfId="540"/>
    <cellStyle name="Обычный 2 2 103" xfId="541"/>
    <cellStyle name="Обычный 2 2 104" xfId="542"/>
    <cellStyle name="Обычный 2 2 105" xfId="543"/>
    <cellStyle name="Обычный 2 2 106" xfId="544"/>
    <cellStyle name="Обычный 2 2 107" xfId="545"/>
    <cellStyle name="Обычный 2 2 108" xfId="546"/>
    <cellStyle name="Обычный 2 2 109" xfId="547"/>
    <cellStyle name="Обычный 2 2 11" xfId="548"/>
    <cellStyle name="Обычный 2 2 110" xfId="549"/>
    <cellStyle name="Обычный 2 2 111" xfId="550"/>
    <cellStyle name="Обычный 2 2 112" xfId="551"/>
    <cellStyle name="Обычный 2 2 113" xfId="552"/>
    <cellStyle name="Обычный 2 2 114" xfId="553"/>
    <cellStyle name="Обычный 2 2 115" xfId="554"/>
    <cellStyle name="Обычный 2 2 116" xfId="555"/>
    <cellStyle name="Обычный 2 2 117" xfId="556"/>
    <cellStyle name="Обычный 2 2 118" xfId="557"/>
    <cellStyle name="Обычный 2 2 119" xfId="558"/>
    <cellStyle name="Обычный 2 2 12" xfId="559"/>
    <cellStyle name="Обычный 2 2 120" xfId="560"/>
    <cellStyle name="Обычный 2 2 121" xfId="561"/>
    <cellStyle name="Обычный 2 2 122" xfId="562"/>
    <cellStyle name="Обычный 2 2 123" xfId="563"/>
    <cellStyle name="Обычный 2 2 124" xfId="564"/>
    <cellStyle name="Обычный 2 2 125" xfId="565"/>
    <cellStyle name="Обычный 2 2 126" xfId="566"/>
    <cellStyle name="Обычный 2 2 127" xfId="567"/>
    <cellStyle name="Обычный 2 2 128" xfId="568"/>
    <cellStyle name="Обычный 2 2 129" xfId="569"/>
    <cellStyle name="Обычный 2 2 13" xfId="570"/>
    <cellStyle name="Обычный 2 2 130" xfId="571"/>
    <cellStyle name="Обычный 2 2 131" xfId="572"/>
    <cellStyle name="Обычный 2 2 132" xfId="573"/>
    <cellStyle name="Обычный 2 2 133" xfId="574"/>
    <cellStyle name="Обычный 2 2 134" xfId="575"/>
    <cellStyle name="Обычный 2 2 135" xfId="576"/>
    <cellStyle name="Обычный 2 2 136" xfId="577"/>
    <cellStyle name="Обычный 2 2 137" xfId="578"/>
    <cellStyle name="Обычный 2 2 138" xfId="579"/>
    <cellStyle name="Обычный 2 2 139" xfId="580"/>
    <cellStyle name="Обычный 2 2 14" xfId="581"/>
    <cellStyle name="Обычный 2 2 140" xfId="582"/>
    <cellStyle name="Обычный 2 2 141" xfId="583"/>
    <cellStyle name="Обычный 2 2 142" xfId="584"/>
    <cellStyle name="Обычный 2 2 143" xfId="585"/>
    <cellStyle name="Обычный 2 2 144" xfId="586"/>
    <cellStyle name="Обычный 2 2 145" xfId="587"/>
    <cellStyle name="Обычный 2 2 146" xfId="588"/>
    <cellStyle name="Обычный 2 2 147" xfId="589"/>
    <cellStyle name="Обычный 2 2 148" xfId="590"/>
    <cellStyle name="Обычный 2 2 149" xfId="591"/>
    <cellStyle name="Обычный 2 2 15" xfId="592"/>
    <cellStyle name="Обычный 2 2 150" xfId="593"/>
    <cellStyle name="Обычный 2 2 151" xfId="594"/>
    <cellStyle name="Обычный 2 2 152" xfId="595"/>
    <cellStyle name="Обычный 2 2 153" xfId="596"/>
    <cellStyle name="Обычный 2 2 154" xfId="597"/>
    <cellStyle name="Обычный 2 2 155" xfId="598"/>
    <cellStyle name="Обычный 2 2 156" xfId="599"/>
    <cellStyle name="Обычный 2 2 157" xfId="600"/>
    <cellStyle name="Обычный 2 2 158" xfId="601"/>
    <cellStyle name="Обычный 2 2 159" xfId="602"/>
    <cellStyle name="Обычный 2 2 16" xfId="603"/>
    <cellStyle name="Обычный 2 2 160" xfId="604"/>
    <cellStyle name="Обычный 2 2 161" xfId="605"/>
    <cellStyle name="Обычный 2 2 162" xfId="606"/>
    <cellStyle name="Обычный 2 2 163" xfId="607"/>
    <cellStyle name="Обычный 2 2 164" xfId="608"/>
    <cellStyle name="Обычный 2 2 165" xfId="609"/>
    <cellStyle name="Обычный 2 2 166" xfId="610"/>
    <cellStyle name="Обычный 2 2 167" xfId="611"/>
    <cellStyle name="Обычный 2 2 168" xfId="612"/>
    <cellStyle name="Обычный 2 2 169" xfId="613"/>
    <cellStyle name="Обычный 2 2 17" xfId="614"/>
    <cellStyle name="Обычный 2 2 170" xfId="615"/>
    <cellStyle name="Обычный 2 2 171" xfId="616"/>
    <cellStyle name="Обычный 2 2 172" xfId="617"/>
    <cellStyle name="Обычный 2 2 173" xfId="618"/>
    <cellStyle name="Обычный 2 2 174" xfId="619"/>
    <cellStyle name="Обычный 2 2 175" xfId="620"/>
    <cellStyle name="Обычный 2 2 176" xfId="621"/>
    <cellStyle name="Обычный 2 2 177" xfId="622"/>
    <cellStyle name="Обычный 2 2 178" xfId="623"/>
    <cellStyle name="Обычный 2 2 179" xfId="624"/>
    <cellStyle name="Обычный 2 2 18" xfId="625"/>
    <cellStyle name="Обычный 2 2 180" xfId="626"/>
    <cellStyle name="Обычный 2 2 181" xfId="627"/>
    <cellStyle name="Обычный 2 2 182" xfId="628"/>
    <cellStyle name="Обычный 2 2 183" xfId="629"/>
    <cellStyle name="Обычный 2 2 184" xfId="630"/>
    <cellStyle name="Обычный 2 2 185" xfId="631"/>
    <cellStyle name="Обычный 2 2 186" xfId="632"/>
    <cellStyle name="Обычный 2 2 187" xfId="633"/>
    <cellStyle name="Обычный 2 2 188" xfId="634"/>
    <cellStyle name="Обычный 2 2 189" xfId="635"/>
    <cellStyle name="Обычный 2 2 19" xfId="636"/>
    <cellStyle name="Обычный 2 2 190" xfId="637"/>
    <cellStyle name="Обычный 2 2 191" xfId="638"/>
    <cellStyle name="Обычный 2 2 192" xfId="639"/>
    <cellStyle name="Обычный 2 2 193" xfId="640"/>
    <cellStyle name="Обычный 2 2 194" xfId="641"/>
    <cellStyle name="Обычный 2 2 195" xfId="642"/>
    <cellStyle name="Обычный 2 2 196" xfId="643"/>
    <cellStyle name="Обычный 2 2 197" xfId="644"/>
    <cellStyle name="Обычный 2 2 198" xfId="645"/>
    <cellStyle name="Обычный 2 2 199" xfId="646"/>
    <cellStyle name="Обычный 2 2 2" xfId="647"/>
    <cellStyle name="Обычный 2 2 2 10" xfId="648"/>
    <cellStyle name="Обычный 2 2 2 100" xfId="649"/>
    <cellStyle name="Обычный 2 2 2 101" xfId="650"/>
    <cellStyle name="Обычный 2 2 2 102" xfId="651"/>
    <cellStyle name="Обычный 2 2 2 103" xfId="652"/>
    <cellStyle name="Обычный 2 2 2 104" xfId="653"/>
    <cellStyle name="Обычный 2 2 2 105" xfId="654"/>
    <cellStyle name="Обычный 2 2 2 106" xfId="655"/>
    <cellStyle name="Обычный 2 2 2 107" xfId="656"/>
    <cellStyle name="Обычный 2 2 2 108" xfId="657"/>
    <cellStyle name="Обычный 2 2 2 109" xfId="658"/>
    <cellStyle name="Обычный 2 2 2 11" xfId="659"/>
    <cellStyle name="Обычный 2 2 2 110" xfId="660"/>
    <cellStyle name="Обычный 2 2 2 111" xfId="661"/>
    <cellStyle name="Обычный 2 2 2 112" xfId="662"/>
    <cellStyle name="Обычный 2 2 2 113" xfId="663"/>
    <cellStyle name="Обычный 2 2 2 114" xfId="664"/>
    <cellStyle name="Обычный 2 2 2 115" xfId="665"/>
    <cellStyle name="Обычный 2 2 2 116" xfId="666"/>
    <cellStyle name="Обычный 2 2 2 117" xfId="667"/>
    <cellStyle name="Обычный 2 2 2 118" xfId="668"/>
    <cellStyle name="Обычный 2 2 2 119" xfId="669"/>
    <cellStyle name="Обычный 2 2 2 12" xfId="670"/>
    <cellStyle name="Обычный 2 2 2 120" xfId="671"/>
    <cellStyle name="Обычный 2 2 2 121" xfId="672"/>
    <cellStyle name="Обычный 2 2 2 122" xfId="673"/>
    <cellStyle name="Обычный 2 2 2 123" xfId="674"/>
    <cellStyle name="Обычный 2 2 2 124" xfId="675"/>
    <cellStyle name="Обычный 2 2 2 125" xfId="676"/>
    <cellStyle name="Обычный 2 2 2 126" xfId="677"/>
    <cellStyle name="Обычный 2 2 2 127" xfId="678"/>
    <cellStyle name="Обычный 2 2 2 128" xfId="679"/>
    <cellStyle name="Обычный 2 2 2 129" xfId="680"/>
    <cellStyle name="Обычный 2 2 2 13" xfId="681"/>
    <cellStyle name="Обычный 2 2 2 130" xfId="682"/>
    <cellStyle name="Обычный 2 2 2 131" xfId="683"/>
    <cellStyle name="Обычный 2 2 2 132" xfId="684"/>
    <cellStyle name="Обычный 2 2 2 133" xfId="685"/>
    <cellStyle name="Обычный 2 2 2 134" xfId="686"/>
    <cellStyle name="Обычный 2 2 2 135" xfId="687"/>
    <cellStyle name="Обычный 2 2 2 136" xfId="688"/>
    <cellStyle name="Обычный 2 2 2 137" xfId="689"/>
    <cellStyle name="Обычный 2 2 2 138" xfId="690"/>
    <cellStyle name="Обычный 2 2 2 139" xfId="691"/>
    <cellStyle name="Обычный 2 2 2 14" xfId="692"/>
    <cellStyle name="Обычный 2 2 2 140" xfId="693"/>
    <cellStyle name="Обычный 2 2 2 141" xfId="694"/>
    <cellStyle name="Обычный 2 2 2 142" xfId="695"/>
    <cellStyle name="Обычный 2 2 2 143" xfId="696"/>
    <cellStyle name="Обычный 2 2 2 144" xfId="697"/>
    <cellStyle name="Обычный 2 2 2 145" xfId="698"/>
    <cellStyle name="Обычный 2 2 2 146" xfId="699"/>
    <cellStyle name="Обычный 2 2 2 147" xfId="700"/>
    <cellStyle name="Обычный 2 2 2 148" xfId="701"/>
    <cellStyle name="Обычный 2 2 2 149" xfId="702"/>
    <cellStyle name="Обычный 2 2 2 15" xfId="703"/>
    <cellStyle name="Обычный 2 2 2 150" xfId="704"/>
    <cellStyle name="Обычный 2 2 2 151" xfId="705"/>
    <cellStyle name="Обычный 2 2 2 152" xfId="706"/>
    <cellStyle name="Обычный 2 2 2 153" xfId="707"/>
    <cellStyle name="Обычный 2 2 2 154" xfId="708"/>
    <cellStyle name="Обычный 2 2 2 155" xfId="709"/>
    <cellStyle name="Обычный 2 2 2 156" xfId="710"/>
    <cellStyle name="Обычный 2 2 2 157" xfId="711"/>
    <cellStyle name="Обычный 2 2 2 158" xfId="712"/>
    <cellStyle name="Обычный 2 2 2 159" xfId="713"/>
    <cellStyle name="Обычный 2 2 2 16" xfId="714"/>
    <cellStyle name="Обычный 2 2 2 160" xfId="715"/>
    <cellStyle name="Обычный 2 2 2 161" xfId="716"/>
    <cellStyle name="Обычный 2 2 2 162" xfId="717"/>
    <cellStyle name="Обычный 2 2 2 163" xfId="718"/>
    <cellStyle name="Обычный 2 2 2 164" xfId="719"/>
    <cellStyle name="Обычный 2 2 2 165" xfId="720"/>
    <cellStyle name="Обычный 2 2 2 166" xfId="721"/>
    <cellStyle name="Обычный 2 2 2 167" xfId="722"/>
    <cellStyle name="Обычный 2 2 2 168" xfId="723"/>
    <cellStyle name="Обычный 2 2 2 169" xfId="724"/>
    <cellStyle name="Обычный 2 2 2 17" xfId="725"/>
    <cellStyle name="Обычный 2 2 2 170" xfId="726"/>
    <cellStyle name="Обычный 2 2 2 171" xfId="727"/>
    <cellStyle name="Обычный 2 2 2 172" xfId="728"/>
    <cellStyle name="Обычный 2 2 2 173" xfId="729"/>
    <cellStyle name="Обычный 2 2 2 174" xfId="730"/>
    <cellStyle name="Обычный 2 2 2 175" xfId="731"/>
    <cellStyle name="Обычный 2 2 2 176" xfId="732"/>
    <cellStyle name="Обычный 2 2 2 177" xfId="733"/>
    <cellStyle name="Обычный 2 2 2 178" xfId="734"/>
    <cellStyle name="Обычный 2 2 2 179" xfId="735"/>
    <cellStyle name="Обычный 2 2 2 18" xfId="736"/>
    <cellStyle name="Обычный 2 2 2 180" xfId="737"/>
    <cellStyle name="Обычный 2 2 2 181" xfId="738"/>
    <cellStyle name="Обычный 2 2 2 182" xfId="739"/>
    <cellStyle name="Обычный 2 2 2 183" xfId="740"/>
    <cellStyle name="Обычный 2 2 2 184" xfId="741"/>
    <cellStyle name="Обычный 2 2 2 185" xfId="742"/>
    <cellStyle name="Обычный 2 2 2 186" xfId="743"/>
    <cellStyle name="Обычный 2 2 2 187" xfId="744"/>
    <cellStyle name="Обычный 2 2 2 188" xfId="745"/>
    <cellStyle name="Обычный 2 2 2 189" xfId="746"/>
    <cellStyle name="Обычный 2 2 2 19" xfId="747"/>
    <cellStyle name="Обычный 2 2 2 190" xfId="748"/>
    <cellStyle name="Обычный 2 2 2 191" xfId="749"/>
    <cellStyle name="Обычный 2 2 2 192" xfId="750"/>
    <cellStyle name="Обычный 2 2 2 193" xfId="751"/>
    <cellStyle name="Обычный 2 2 2 194" xfId="752"/>
    <cellStyle name="Обычный 2 2 2 195" xfId="753"/>
    <cellStyle name="Обычный 2 2 2 196" xfId="754"/>
    <cellStyle name="Обычный 2 2 2 197" xfId="755"/>
    <cellStyle name="Обычный 2 2 2 198" xfId="756"/>
    <cellStyle name="Обычный 2 2 2 199" xfId="757"/>
    <cellStyle name="Обычный 2 2 2 2" xfId="758"/>
    <cellStyle name="Обычный 2 2 2 2 10" xfId="759"/>
    <cellStyle name="Обычный 2 2 2 2 100" xfId="760"/>
    <cellStyle name="Обычный 2 2 2 2 101" xfId="761"/>
    <cellStyle name="Обычный 2 2 2 2 102" xfId="762"/>
    <cellStyle name="Обычный 2 2 2 2 103" xfId="763"/>
    <cellStyle name="Обычный 2 2 2 2 104" xfId="764"/>
    <cellStyle name="Обычный 2 2 2 2 105" xfId="765"/>
    <cellStyle name="Обычный 2 2 2 2 106" xfId="766"/>
    <cellStyle name="Обычный 2 2 2 2 107" xfId="767"/>
    <cellStyle name="Обычный 2 2 2 2 108" xfId="768"/>
    <cellStyle name="Обычный 2 2 2 2 109" xfId="769"/>
    <cellStyle name="Обычный 2 2 2 2 11" xfId="770"/>
    <cellStyle name="Обычный 2 2 2 2 110" xfId="771"/>
    <cellStyle name="Обычный 2 2 2 2 111" xfId="772"/>
    <cellStyle name="Обычный 2 2 2 2 112" xfId="773"/>
    <cellStyle name="Обычный 2 2 2 2 113" xfId="774"/>
    <cellStyle name="Обычный 2 2 2 2 114" xfId="775"/>
    <cellStyle name="Обычный 2 2 2 2 115" xfId="776"/>
    <cellStyle name="Обычный 2 2 2 2 116" xfId="777"/>
    <cellStyle name="Обычный 2 2 2 2 117" xfId="778"/>
    <cellStyle name="Обычный 2 2 2 2 118" xfId="779"/>
    <cellStyle name="Обычный 2 2 2 2 119" xfId="780"/>
    <cellStyle name="Обычный 2 2 2 2 12" xfId="781"/>
    <cellStyle name="Обычный 2 2 2 2 120" xfId="782"/>
    <cellStyle name="Обычный 2 2 2 2 121" xfId="783"/>
    <cellStyle name="Обычный 2 2 2 2 122" xfId="784"/>
    <cellStyle name="Обычный 2 2 2 2 123" xfId="785"/>
    <cellStyle name="Обычный 2 2 2 2 124" xfId="786"/>
    <cellStyle name="Обычный 2 2 2 2 125" xfId="787"/>
    <cellStyle name="Обычный 2 2 2 2 126" xfId="788"/>
    <cellStyle name="Обычный 2 2 2 2 127" xfId="789"/>
    <cellStyle name="Обычный 2 2 2 2 128" xfId="790"/>
    <cellStyle name="Обычный 2 2 2 2 129" xfId="791"/>
    <cellStyle name="Обычный 2 2 2 2 13" xfId="792"/>
    <cellStyle name="Обычный 2 2 2 2 130" xfId="793"/>
    <cellStyle name="Обычный 2 2 2 2 131" xfId="794"/>
    <cellStyle name="Обычный 2 2 2 2 132" xfId="795"/>
    <cellStyle name="Обычный 2 2 2 2 133" xfId="796"/>
    <cellStyle name="Обычный 2 2 2 2 134" xfId="797"/>
    <cellStyle name="Обычный 2 2 2 2 135" xfId="798"/>
    <cellStyle name="Обычный 2 2 2 2 136" xfId="799"/>
    <cellStyle name="Обычный 2 2 2 2 137" xfId="800"/>
    <cellStyle name="Обычный 2 2 2 2 138" xfId="801"/>
    <cellStyle name="Обычный 2 2 2 2 139" xfId="802"/>
    <cellStyle name="Обычный 2 2 2 2 14" xfId="803"/>
    <cellStyle name="Обычный 2 2 2 2 140" xfId="804"/>
    <cellStyle name="Обычный 2 2 2 2 141" xfId="805"/>
    <cellStyle name="Обычный 2 2 2 2 142" xfId="806"/>
    <cellStyle name="Обычный 2 2 2 2 143" xfId="807"/>
    <cellStyle name="Обычный 2 2 2 2 144" xfId="808"/>
    <cellStyle name="Обычный 2 2 2 2 145" xfId="809"/>
    <cellStyle name="Обычный 2 2 2 2 146" xfId="810"/>
    <cellStyle name="Обычный 2 2 2 2 147" xfId="811"/>
    <cellStyle name="Обычный 2 2 2 2 148" xfId="812"/>
    <cellStyle name="Обычный 2 2 2 2 149" xfId="813"/>
    <cellStyle name="Обычный 2 2 2 2 15" xfId="814"/>
    <cellStyle name="Обычный 2 2 2 2 150" xfId="815"/>
    <cellStyle name="Обычный 2 2 2 2 151" xfId="816"/>
    <cellStyle name="Обычный 2 2 2 2 152" xfId="817"/>
    <cellStyle name="Обычный 2 2 2 2 16" xfId="818"/>
    <cellStyle name="Обычный 2 2 2 2 17" xfId="819"/>
    <cellStyle name="Обычный 2 2 2 2 18" xfId="820"/>
    <cellStyle name="Обычный 2 2 2 2 19" xfId="821"/>
    <cellStyle name="Обычный 2 2 2 2 2" xfId="822"/>
    <cellStyle name="Обычный 2 2 2 2 2 10" xfId="823"/>
    <cellStyle name="Обычный 2 2 2 2 2 100" xfId="824"/>
    <cellStyle name="Обычный 2 2 2 2 2 101" xfId="825"/>
    <cellStyle name="Обычный 2 2 2 2 2 102" xfId="826"/>
    <cellStyle name="Обычный 2 2 2 2 2 103" xfId="827"/>
    <cellStyle name="Обычный 2 2 2 2 2 104" xfId="828"/>
    <cellStyle name="Обычный 2 2 2 2 2 105" xfId="829"/>
    <cellStyle name="Обычный 2 2 2 2 2 106" xfId="830"/>
    <cellStyle name="Обычный 2 2 2 2 2 107" xfId="831"/>
    <cellStyle name="Обычный 2 2 2 2 2 108" xfId="832"/>
    <cellStyle name="Обычный 2 2 2 2 2 109" xfId="833"/>
    <cellStyle name="Обычный 2 2 2 2 2 11" xfId="834"/>
    <cellStyle name="Обычный 2 2 2 2 2 110" xfId="835"/>
    <cellStyle name="Обычный 2 2 2 2 2 111" xfId="836"/>
    <cellStyle name="Обычный 2 2 2 2 2 112" xfId="837"/>
    <cellStyle name="Обычный 2 2 2 2 2 113" xfId="838"/>
    <cellStyle name="Обычный 2 2 2 2 2 114" xfId="839"/>
    <cellStyle name="Обычный 2 2 2 2 2 115" xfId="840"/>
    <cellStyle name="Обычный 2 2 2 2 2 116" xfId="841"/>
    <cellStyle name="Обычный 2 2 2 2 2 117" xfId="842"/>
    <cellStyle name="Обычный 2 2 2 2 2 118" xfId="843"/>
    <cellStyle name="Обычный 2 2 2 2 2 119" xfId="844"/>
    <cellStyle name="Обычный 2 2 2 2 2 12" xfId="845"/>
    <cellStyle name="Обычный 2 2 2 2 2 120" xfId="846"/>
    <cellStyle name="Обычный 2 2 2 2 2 121" xfId="847"/>
    <cellStyle name="Обычный 2 2 2 2 2 122" xfId="848"/>
    <cellStyle name="Обычный 2 2 2 2 2 123" xfId="849"/>
    <cellStyle name="Обычный 2 2 2 2 2 124" xfId="850"/>
    <cellStyle name="Обычный 2 2 2 2 2 125" xfId="851"/>
    <cellStyle name="Обычный 2 2 2 2 2 126" xfId="852"/>
    <cellStyle name="Обычный 2 2 2 2 2 127" xfId="853"/>
    <cellStyle name="Обычный 2 2 2 2 2 128" xfId="854"/>
    <cellStyle name="Обычный 2 2 2 2 2 129" xfId="855"/>
    <cellStyle name="Обычный 2 2 2 2 2 13" xfId="856"/>
    <cellStyle name="Обычный 2 2 2 2 2 130" xfId="857"/>
    <cellStyle name="Обычный 2 2 2 2 2 131" xfId="858"/>
    <cellStyle name="Обычный 2 2 2 2 2 132" xfId="859"/>
    <cellStyle name="Обычный 2 2 2 2 2 133" xfId="860"/>
    <cellStyle name="Обычный 2 2 2 2 2 134" xfId="861"/>
    <cellStyle name="Обычный 2 2 2 2 2 135" xfId="862"/>
    <cellStyle name="Обычный 2 2 2 2 2 136" xfId="863"/>
    <cellStyle name="Обычный 2 2 2 2 2 137" xfId="864"/>
    <cellStyle name="Обычный 2 2 2 2 2 138" xfId="865"/>
    <cellStyle name="Обычный 2 2 2 2 2 139" xfId="866"/>
    <cellStyle name="Обычный 2 2 2 2 2 14" xfId="867"/>
    <cellStyle name="Обычный 2 2 2 2 2 140" xfId="868"/>
    <cellStyle name="Обычный 2 2 2 2 2 141" xfId="869"/>
    <cellStyle name="Обычный 2 2 2 2 2 142" xfId="870"/>
    <cellStyle name="Обычный 2 2 2 2 2 143" xfId="871"/>
    <cellStyle name="Обычный 2 2 2 2 2 144" xfId="872"/>
    <cellStyle name="Обычный 2 2 2 2 2 145" xfId="873"/>
    <cellStyle name="Обычный 2 2 2 2 2 146" xfId="874"/>
    <cellStyle name="Обычный 2 2 2 2 2 147" xfId="875"/>
    <cellStyle name="Обычный 2 2 2 2 2 148" xfId="876"/>
    <cellStyle name="Обычный 2 2 2 2 2 149" xfId="877"/>
    <cellStyle name="Обычный 2 2 2 2 2 15" xfId="878"/>
    <cellStyle name="Обычный 2 2 2 2 2 150" xfId="879"/>
    <cellStyle name="Обычный 2 2 2 2 2 151" xfId="880"/>
    <cellStyle name="Обычный 2 2 2 2 2 152" xfId="881"/>
    <cellStyle name="Обычный 2 2 2 2 2 16" xfId="882"/>
    <cellStyle name="Обычный 2 2 2 2 2 17" xfId="883"/>
    <cellStyle name="Обычный 2 2 2 2 2 18" xfId="884"/>
    <cellStyle name="Обычный 2 2 2 2 2 19" xfId="885"/>
    <cellStyle name="Обычный 2 2 2 2 2 2" xfId="886"/>
    <cellStyle name="Обычный 2 2 2 2 2 2 10" xfId="887"/>
    <cellStyle name="Обычный 2 2 2 2 2 2 100" xfId="888"/>
    <cellStyle name="Обычный 2 2 2 2 2 2 101" xfId="889"/>
    <cellStyle name="Обычный 2 2 2 2 2 2 102" xfId="890"/>
    <cellStyle name="Обычный 2 2 2 2 2 2 103" xfId="891"/>
    <cellStyle name="Обычный 2 2 2 2 2 2 104" xfId="892"/>
    <cellStyle name="Обычный 2 2 2 2 2 2 105" xfId="893"/>
    <cellStyle name="Обычный 2 2 2 2 2 2 106" xfId="894"/>
    <cellStyle name="Обычный 2 2 2 2 2 2 107" xfId="895"/>
    <cellStyle name="Обычный 2 2 2 2 2 2 108" xfId="896"/>
    <cellStyle name="Обычный 2 2 2 2 2 2 109" xfId="897"/>
    <cellStyle name="Обычный 2 2 2 2 2 2 11" xfId="898"/>
    <cellStyle name="Обычный 2 2 2 2 2 2 110" xfId="899"/>
    <cellStyle name="Обычный 2 2 2 2 2 2 111" xfId="900"/>
    <cellStyle name="Обычный 2 2 2 2 2 2 112" xfId="901"/>
    <cellStyle name="Обычный 2 2 2 2 2 2 113" xfId="902"/>
    <cellStyle name="Обычный 2 2 2 2 2 2 114" xfId="903"/>
    <cellStyle name="Обычный 2 2 2 2 2 2 115" xfId="904"/>
    <cellStyle name="Обычный 2 2 2 2 2 2 116" xfId="905"/>
    <cellStyle name="Обычный 2 2 2 2 2 2 117" xfId="906"/>
    <cellStyle name="Обычный 2 2 2 2 2 2 118" xfId="907"/>
    <cellStyle name="Обычный 2 2 2 2 2 2 119" xfId="908"/>
    <cellStyle name="Обычный 2 2 2 2 2 2 12" xfId="909"/>
    <cellStyle name="Обычный 2 2 2 2 2 2 120" xfId="910"/>
    <cellStyle name="Обычный 2 2 2 2 2 2 121" xfId="911"/>
    <cellStyle name="Обычный 2 2 2 2 2 2 122" xfId="912"/>
    <cellStyle name="Обычный 2 2 2 2 2 2 123" xfId="913"/>
    <cellStyle name="Обычный 2 2 2 2 2 2 124" xfId="914"/>
    <cellStyle name="Обычный 2 2 2 2 2 2 125" xfId="915"/>
    <cellStyle name="Обычный 2 2 2 2 2 2 126" xfId="916"/>
    <cellStyle name="Обычный 2 2 2 2 2 2 127" xfId="917"/>
    <cellStyle name="Обычный 2 2 2 2 2 2 128" xfId="918"/>
    <cellStyle name="Обычный 2 2 2 2 2 2 129" xfId="919"/>
    <cellStyle name="Обычный 2 2 2 2 2 2 13" xfId="920"/>
    <cellStyle name="Обычный 2 2 2 2 2 2 130" xfId="921"/>
    <cellStyle name="Обычный 2 2 2 2 2 2 131" xfId="922"/>
    <cellStyle name="Обычный 2 2 2 2 2 2 132" xfId="923"/>
    <cellStyle name="Обычный 2 2 2 2 2 2 133" xfId="924"/>
    <cellStyle name="Обычный 2 2 2 2 2 2 134" xfId="925"/>
    <cellStyle name="Обычный 2 2 2 2 2 2 135" xfId="926"/>
    <cellStyle name="Обычный 2 2 2 2 2 2 136" xfId="927"/>
    <cellStyle name="Обычный 2 2 2 2 2 2 137" xfId="928"/>
    <cellStyle name="Обычный 2 2 2 2 2 2 138" xfId="929"/>
    <cellStyle name="Обычный 2 2 2 2 2 2 139" xfId="930"/>
    <cellStyle name="Обычный 2 2 2 2 2 2 14" xfId="931"/>
    <cellStyle name="Обычный 2 2 2 2 2 2 140" xfId="932"/>
    <cellStyle name="Обычный 2 2 2 2 2 2 141" xfId="933"/>
    <cellStyle name="Обычный 2 2 2 2 2 2 142" xfId="934"/>
    <cellStyle name="Обычный 2 2 2 2 2 2 143" xfId="935"/>
    <cellStyle name="Обычный 2 2 2 2 2 2 144" xfId="936"/>
    <cellStyle name="Обычный 2 2 2 2 2 2 145" xfId="937"/>
    <cellStyle name="Обычный 2 2 2 2 2 2 146" xfId="938"/>
    <cellStyle name="Обычный 2 2 2 2 2 2 147" xfId="939"/>
    <cellStyle name="Обычный 2 2 2 2 2 2 148" xfId="940"/>
    <cellStyle name="Обычный 2 2 2 2 2 2 149" xfId="941"/>
    <cellStyle name="Обычный 2 2 2 2 2 2 15" xfId="942"/>
    <cellStyle name="Обычный 2 2 2 2 2 2 150" xfId="943"/>
    <cellStyle name="Обычный 2 2 2 2 2 2 16" xfId="944"/>
    <cellStyle name="Обычный 2 2 2 2 2 2 17" xfId="945"/>
    <cellStyle name="Обычный 2 2 2 2 2 2 18" xfId="946"/>
    <cellStyle name="Обычный 2 2 2 2 2 2 19" xfId="947"/>
    <cellStyle name="Обычный 2 2 2 2 2 2 2" xfId="948"/>
    <cellStyle name="Обычный 2 2 2 2 2 2 2 10" xfId="949"/>
    <cellStyle name="Обычный 2 2 2 2 2 2 2 100" xfId="950"/>
    <cellStyle name="Обычный 2 2 2 2 2 2 2 101" xfId="951"/>
    <cellStyle name="Обычный 2 2 2 2 2 2 2 102" xfId="952"/>
    <cellStyle name="Обычный 2 2 2 2 2 2 2 103" xfId="953"/>
    <cellStyle name="Обычный 2 2 2 2 2 2 2 104" xfId="954"/>
    <cellStyle name="Обычный 2 2 2 2 2 2 2 105" xfId="955"/>
    <cellStyle name="Обычный 2 2 2 2 2 2 2 106" xfId="956"/>
    <cellStyle name="Обычный 2 2 2 2 2 2 2 107" xfId="957"/>
    <cellStyle name="Обычный 2 2 2 2 2 2 2 108" xfId="958"/>
    <cellStyle name="Обычный 2 2 2 2 2 2 2 109" xfId="959"/>
    <cellStyle name="Обычный 2 2 2 2 2 2 2 11" xfId="960"/>
    <cellStyle name="Обычный 2 2 2 2 2 2 2 110" xfId="961"/>
    <cellStyle name="Обычный 2 2 2 2 2 2 2 111" xfId="962"/>
    <cellStyle name="Обычный 2 2 2 2 2 2 2 112" xfId="963"/>
    <cellStyle name="Обычный 2 2 2 2 2 2 2 113" xfId="964"/>
    <cellStyle name="Обычный 2 2 2 2 2 2 2 114" xfId="965"/>
    <cellStyle name="Обычный 2 2 2 2 2 2 2 115" xfId="966"/>
    <cellStyle name="Обычный 2 2 2 2 2 2 2 116" xfId="967"/>
    <cellStyle name="Обычный 2 2 2 2 2 2 2 117" xfId="968"/>
    <cellStyle name="Обычный 2 2 2 2 2 2 2 118" xfId="969"/>
    <cellStyle name="Обычный 2 2 2 2 2 2 2 119" xfId="970"/>
    <cellStyle name="Обычный 2 2 2 2 2 2 2 12" xfId="971"/>
    <cellStyle name="Обычный 2 2 2 2 2 2 2 120" xfId="972"/>
    <cellStyle name="Обычный 2 2 2 2 2 2 2 121" xfId="973"/>
    <cellStyle name="Обычный 2 2 2 2 2 2 2 122" xfId="974"/>
    <cellStyle name="Обычный 2 2 2 2 2 2 2 123" xfId="975"/>
    <cellStyle name="Обычный 2 2 2 2 2 2 2 124" xfId="976"/>
    <cellStyle name="Обычный 2 2 2 2 2 2 2 125" xfId="977"/>
    <cellStyle name="Обычный 2 2 2 2 2 2 2 126" xfId="978"/>
    <cellStyle name="Обычный 2 2 2 2 2 2 2 127" xfId="979"/>
    <cellStyle name="Обычный 2 2 2 2 2 2 2 128" xfId="980"/>
    <cellStyle name="Обычный 2 2 2 2 2 2 2 129" xfId="981"/>
    <cellStyle name="Обычный 2 2 2 2 2 2 2 13" xfId="982"/>
    <cellStyle name="Обычный 2 2 2 2 2 2 2 130" xfId="983"/>
    <cellStyle name="Обычный 2 2 2 2 2 2 2 131" xfId="984"/>
    <cellStyle name="Обычный 2 2 2 2 2 2 2 132" xfId="985"/>
    <cellStyle name="Обычный 2 2 2 2 2 2 2 133" xfId="986"/>
    <cellStyle name="Обычный 2 2 2 2 2 2 2 134" xfId="987"/>
    <cellStyle name="Обычный 2 2 2 2 2 2 2 135" xfId="988"/>
    <cellStyle name="Обычный 2 2 2 2 2 2 2 136" xfId="989"/>
    <cellStyle name="Обычный 2 2 2 2 2 2 2 137" xfId="990"/>
    <cellStyle name="Обычный 2 2 2 2 2 2 2 138" xfId="991"/>
    <cellStyle name="Обычный 2 2 2 2 2 2 2 139" xfId="992"/>
    <cellStyle name="Обычный 2 2 2 2 2 2 2 14" xfId="993"/>
    <cellStyle name="Обычный 2 2 2 2 2 2 2 140" xfId="994"/>
    <cellStyle name="Обычный 2 2 2 2 2 2 2 141" xfId="995"/>
    <cellStyle name="Обычный 2 2 2 2 2 2 2 142" xfId="996"/>
    <cellStyle name="Обычный 2 2 2 2 2 2 2 143" xfId="997"/>
    <cellStyle name="Обычный 2 2 2 2 2 2 2 144" xfId="998"/>
    <cellStyle name="Обычный 2 2 2 2 2 2 2 145" xfId="999"/>
    <cellStyle name="Обычный 2 2 2 2 2 2 2 146" xfId="1000"/>
    <cellStyle name="Обычный 2 2 2 2 2 2 2 147" xfId="1001"/>
    <cellStyle name="Обычный 2 2 2 2 2 2 2 148" xfId="1002"/>
    <cellStyle name="Обычный 2 2 2 2 2 2 2 149" xfId="1003"/>
    <cellStyle name="Обычный 2 2 2 2 2 2 2 15" xfId="1004"/>
    <cellStyle name="Обычный 2 2 2 2 2 2 2 150" xfId="1005"/>
    <cellStyle name="Обычный 2 2 2 2 2 2 2 16" xfId="1006"/>
    <cellStyle name="Обычный 2 2 2 2 2 2 2 17" xfId="1007"/>
    <cellStyle name="Обычный 2 2 2 2 2 2 2 18" xfId="1008"/>
    <cellStyle name="Обычный 2 2 2 2 2 2 2 19" xfId="1009"/>
    <cellStyle name="Обычный 2 2 2 2 2 2 2 2" xfId="1010"/>
    <cellStyle name="Обычный 2 2 2 2 2 2 2 2 10" xfId="1011"/>
    <cellStyle name="Обычный 2 2 2 2 2 2 2 2 11" xfId="1012"/>
    <cellStyle name="Обычный 2 2 2 2 2 2 2 2 12" xfId="1013"/>
    <cellStyle name="Обычный 2 2 2 2 2 2 2 2 13" xfId="1014"/>
    <cellStyle name="Обычный 2 2 2 2 2 2 2 2 14" xfId="1015"/>
    <cellStyle name="Обычный 2 2 2 2 2 2 2 2 15" xfId="1016"/>
    <cellStyle name="Обычный 2 2 2 2 2 2 2 2 16" xfId="1017"/>
    <cellStyle name="Обычный 2 2 2 2 2 2 2 2 17" xfId="1018"/>
    <cellStyle name="Обычный 2 2 2 2 2 2 2 2 18" xfId="1019"/>
    <cellStyle name="Обычный 2 2 2 2 2 2 2 2 19" xfId="1020"/>
    <cellStyle name="Обычный 2 2 2 2 2 2 2 2 2" xfId="1021"/>
    <cellStyle name="Обычный 2 2 2 2 2 2 2 2 2 10" xfId="1022"/>
    <cellStyle name="Обычный 2 2 2 2 2 2 2 2 2 11" xfId="1023"/>
    <cellStyle name="Обычный 2 2 2 2 2 2 2 2 2 12" xfId="1024"/>
    <cellStyle name="Обычный 2 2 2 2 2 2 2 2 2 13" xfId="1025"/>
    <cellStyle name="Обычный 2 2 2 2 2 2 2 2 2 14" xfId="1026"/>
    <cellStyle name="Обычный 2 2 2 2 2 2 2 2 2 15" xfId="1027"/>
    <cellStyle name="Обычный 2 2 2 2 2 2 2 2 2 16" xfId="1028"/>
    <cellStyle name="Обычный 2 2 2 2 2 2 2 2 2 17" xfId="1029"/>
    <cellStyle name="Обычный 2 2 2 2 2 2 2 2 2 18" xfId="1030"/>
    <cellStyle name="Обычный 2 2 2 2 2 2 2 2 2 19" xfId="1031"/>
    <cellStyle name="Обычный 2 2 2 2 2 2 2 2 2 2" xfId="1032"/>
    <cellStyle name="Обычный 2 2 2 2 2 2 2 2 2 2 2" xfId="1033"/>
    <cellStyle name="Обычный 2 2 2 2 2 2 2 2 2 2_6851 расход" xfId="1034"/>
    <cellStyle name="Обычный 2 2 2 2 2 2 2 2 2 20" xfId="1035"/>
    <cellStyle name="Обычный 2 2 2 2 2 2 2 2 2 21" xfId="1036"/>
    <cellStyle name="Обычный 2 2 2 2 2 2 2 2 2 22" xfId="1037"/>
    <cellStyle name="Обычный 2 2 2 2 2 2 2 2 2 23" xfId="1038"/>
    <cellStyle name="Обычный 2 2 2 2 2 2 2 2 2 24" xfId="1039"/>
    <cellStyle name="Обычный 2 2 2 2 2 2 2 2 2 25" xfId="1040"/>
    <cellStyle name="Обычный 2 2 2 2 2 2 2 2 2 26" xfId="1041"/>
    <cellStyle name="Обычный 2 2 2 2 2 2 2 2 2 27" xfId="1042"/>
    <cellStyle name="Обычный 2 2 2 2 2 2 2 2 2 28" xfId="1043"/>
    <cellStyle name="Обычный 2 2 2 2 2 2 2 2 2 29" xfId="1044"/>
    <cellStyle name="Обычный 2 2 2 2 2 2 2 2 2 3" xfId="1045"/>
    <cellStyle name="Обычный 2 2 2 2 2 2 2 2 2 30" xfId="1046"/>
    <cellStyle name="Обычный 2 2 2 2 2 2 2 2 2 31" xfId="1047"/>
    <cellStyle name="Обычный 2 2 2 2 2 2 2 2 2 32" xfId="1048"/>
    <cellStyle name="Обычный 2 2 2 2 2 2 2 2 2 33" xfId="1049"/>
    <cellStyle name="Обычный 2 2 2 2 2 2 2 2 2 34" xfId="1050"/>
    <cellStyle name="Обычный 2 2 2 2 2 2 2 2 2 35" xfId="1051"/>
    <cellStyle name="Обычный 2 2 2 2 2 2 2 2 2 36" xfId="1052"/>
    <cellStyle name="Обычный 2 2 2 2 2 2 2 2 2 37" xfId="1053"/>
    <cellStyle name="Обычный 2 2 2 2 2 2 2 2 2 38" xfId="1054"/>
    <cellStyle name="Обычный 2 2 2 2 2 2 2 2 2 39" xfId="1055"/>
    <cellStyle name="Обычный 2 2 2 2 2 2 2 2 2 4" xfId="1056"/>
    <cellStyle name="Обычный 2 2 2 2 2 2 2 2 2 40" xfId="1057"/>
    <cellStyle name="Обычный 2 2 2 2 2 2 2 2 2 41" xfId="1058"/>
    <cellStyle name="Обычный 2 2 2 2 2 2 2 2 2 42" xfId="1059"/>
    <cellStyle name="Обычный 2 2 2 2 2 2 2 2 2 43" xfId="1060"/>
    <cellStyle name="Обычный 2 2 2 2 2 2 2 2 2 44" xfId="1061"/>
    <cellStyle name="Обычный 2 2 2 2 2 2 2 2 2 45" xfId="1062"/>
    <cellStyle name="Обычный 2 2 2 2 2 2 2 2 2 46" xfId="1063"/>
    <cellStyle name="Обычный 2 2 2 2 2 2 2 2 2 47" xfId="1064"/>
    <cellStyle name="Обычный 2 2 2 2 2 2 2 2 2 48" xfId="1065"/>
    <cellStyle name="Обычный 2 2 2 2 2 2 2 2 2 49" xfId="1066"/>
    <cellStyle name="Обычный 2 2 2 2 2 2 2 2 2 5" xfId="1067"/>
    <cellStyle name="Обычный 2 2 2 2 2 2 2 2 2 50" xfId="1068"/>
    <cellStyle name="Обычный 2 2 2 2 2 2 2 2 2 51" xfId="1069"/>
    <cellStyle name="Обычный 2 2 2 2 2 2 2 2 2 52" xfId="1070"/>
    <cellStyle name="Обычный 2 2 2 2 2 2 2 2 2 53" xfId="1071"/>
    <cellStyle name="Обычный 2 2 2 2 2 2 2 2 2 54" xfId="1072"/>
    <cellStyle name="Обычный 2 2 2 2 2 2 2 2 2 55" xfId="1073"/>
    <cellStyle name="Обычный 2 2 2 2 2 2 2 2 2 56" xfId="1074"/>
    <cellStyle name="Обычный 2 2 2 2 2 2 2 2 2 57" xfId="1075"/>
    <cellStyle name="Обычный 2 2 2 2 2 2 2 2 2 58" xfId="1076"/>
    <cellStyle name="Обычный 2 2 2 2 2 2 2 2 2 59" xfId="1077"/>
    <cellStyle name="Обычный 2 2 2 2 2 2 2 2 2 6" xfId="1078"/>
    <cellStyle name="Обычный 2 2 2 2 2 2 2 2 2 60" xfId="1079"/>
    <cellStyle name="Обычный 2 2 2 2 2 2 2 2 2 61" xfId="1080"/>
    <cellStyle name="Обычный 2 2 2 2 2 2 2 2 2 62" xfId="1081"/>
    <cellStyle name="Обычный 2 2 2 2 2 2 2 2 2 63" xfId="1082"/>
    <cellStyle name="Обычный 2 2 2 2 2 2 2 2 2 64" xfId="1083"/>
    <cellStyle name="Обычный 2 2 2 2 2 2 2 2 2 65" xfId="1084"/>
    <cellStyle name="Обычный 2 2 2 2 2 2 2 2 2 66" xfId="1085"/>
    <cellStyle name="Обычный 2 2 2 2 2 2 2 2 2 67" xfId="1086"/>
    <cellStyle name="Обычный 2 2 2 2 2 2 2 2 2 68" xfId="1087"/>
    <cellStyle name="Обычный 2 2 2 2 2 2 2 2 2 69" xfId="1088"/>
    <cellStyle name="Обычный 2 2 2 2 2 2 2 2 2 7" xfId="1089"/>
    <cellStyle name="Обычный 2 2 2 2 2 2 2 2 2 70" xfId="1090"/>
    <cellStyle name="Обычный 2 2 2 2 2 2 2 2 2 71" xfId="1091"/>
    <cellStyle name="Обычный 2 2 2 2 2 2 2 2 2 72" xfId="1092"/>
    <cellStyle name="Обычный 2 2 2 2 2 2 2 2 2 73" xfId="1093"/>
    <cellStyle name="Обычный 2 2 2 2 2 2 2 2 2 74" xfId="1094"/>
    <cellStyle name="Обычный 2 2 2 2 2 2 2 2 2 75" xfId="1095"/>
    <cellStyle name="Обычный 2 2 2 2 2 2 2 2 2 76" xfId="1096"/>
    <cellStyle name="Обычный 2 2 2 2 2 2 2 2 2 8" xfId="1097"/>
    <cellStyle name="Обычный 2 2 2 2 2 2 2 2 2 9" xfId="1098"/>
    <cellStyle name="Обычный 2 2 2 2 2 2 2 2 2_6851 расход" xfId="1099"/>
    <cellStyle name="Обычный 2 2 2 2 2 2 2 2 20" xfId="1100"/>
    <cellStyle name="Обычный 2 2 2 2 2 2 2 2 21" xfId="1101"/>
    <cellStyle name="Обычный 2 2 2 2 2 2 2 2 22" xfId="1102"/>
    <cellStyle name="Обычный 2 2 2 2 2 2 2 2 23" xfId="1103"/>
    <cellStyle name="Обычный 2 2 2 2 2 2 2 2 24" xfId="1104"/>
    <cellStyle name="Обычный 2 2 2 2 2 2 2 2 25" xfId="1105"/>
    <cellStyle name="Обычный 2 2 2 2 2 2 2 2 26" xfId="1106"/>
    <cellStyle name="Обычный 2 2 2 2 2 2 2 2 27" xfId="1107"/>
    <cellStyle name="Обычный 2 2 2 2 2 2 2 2 28" xfId="1108"/>
    <cellStyle name="Обычный 2 2 2 2 2 2 2 2 29" xfId="1109"/>
    <cellStyle name="Обычный 2 2 2 2 2 2 2 2 3" xfId="1110"/>
    <cellStyle name="Обычный 2 2 2 2 2 2 2 2 30" xfId="1111"/>
    <cellStyle name="Обычный 2 2 2 2 2 2 2 2 31" xfId="1112"/>
    <cellStyle name="Обычный 2 2 2 2 2 2 2 2 32" xfId="1113"/>
    <cellStyle name="Обычный 2 2 2 2 2 2 2 2 33" xfId="1114"/>
    <cellStyle name="Обычный 2 2 2 2 2 2 2 2 34" xfId="1115"/>
    <cellStyle name="Обычный 2 2 2 2 2 2 2 2 35" xfId="1116"/>
    <cellStyle name="Обычный 2 2 2 2 2 2 2 2 36" xfId="1117"/>
    <cellStyle name="Обычный 2 2 2 2 2 2 2 2 37" xfId="1118"/>
    <cellStyle name="Обычный 2 2 2 2 2 2 2 2 38" xfId="1119"/>
    <cellStyle name="Обычный 2 2 2 2 2 2 2 2 39" xfId="1120"/>
    <cellStyle name="Обычный 2 2 2 2 2 2 2 2 4" xfId="1121"/>
    <cellStyle name="Обычный 2 2 2 2 2 2 2 2 40" xfId="1122"/>
    <cellStyle name="Обычный 2 2 2 2 2 2 2 2 41" xfId="1123"/>
    <cellStyle name="Обычный 2 2 2 2 2 2 2 2 42" xfId="1124"/>
    <cellStyle name="Обычный 2 2 2 2 2 2 2 2 43" xfId="1125"/>
    <cellStyle name="Обычный 2 2 2 2 2 2 2 2 44" xfId="1126"/>
    <cellStyle name="Обычный 2 2 2 2 2 2 2 2 45" xfId="1127"/>
    <cellStyle name="Обычный 2 2 2 2 2 2 2 2 46" xfId="1128"/>
    <cellStyle name="Обычный 2 2 2 2 2 2 2 2 47" xfId="1129"/>
    <cellStyle name="Обычный 2 2 2 2 2 2 2 2 48" xfId="1130"/>
    <cellStyle name="Обычный 2 2 2 2 2 2 2 2 49" xfId="1131"/>
    <cellStyle name="Обычный 2 2 2 2 2 2 2 2 5" xfId="1132"/>
    <cellStyle name="Обычный 2 2 2 2 2 2 2 2 50" xfId="1133"/>
    <cellStyle name="Обычный 2 2 2 2 2 2 2 2 51" xfId="1134"/>
    <cellStyle name="Обычный 2 2 2 2 2 2 2 2 52" xfId="1135"/>
    <cellStyle name="Обычный 2 2 2 2 2 2 2 2 53" xfId="1136"/>
    <cellStyle name="Обычный 2 2 2 2 2 2 2 2 54" xfId="1137"/>
    <cellStyle name="Обычный 2 2 2 2 2 2 2 2 55" xfId="1138"/>
    <cellStyle name="Обычный 2 2 2 2 2 2 2 2 56" xfId="1139"/>
    <cellStyle name="Обычный 2 2 2 2 2 2 2 2 57" xfId="1140"/>
    <cellStyle name="Обычный 2 2 2 2 2 2 2 2 58" xfId="1141"/>
    <cellStyle name="Обычный 2 2 2 2 2 2 2 2 59" xfId="1142"/>
    <cellStyle name="Обычный 2 2 2 2 2 2 2 2 6" xfId="1143"/>
    <cellStyle name="Обычный 2 2 2 2 2 2 2 2 60" xfId="1144"/>
    <cellStyle name="Обычный 2 2 2 2 2 2 2 2 61" xfId="1145"/>
    <cellStyle name="Обычный 2 2 2 2 2 2 2 2 62" xfId="1146"/>
    <cellStyle name="Обычный 2 2 2 2 2 2 2 2 63" xfId="1147"/>
    <cellStyle name="Обычный 2 2 2 2 2 2 2 2 64" xfId="1148"/>
    <cellStyle name="Обычный 2 2 2 2 2 2 2 2 65" xfId="1149"/>
    <cellStyle name="Обычный 2 2 2 2 2 2 2 2 66" xfId="1150"/>
    <cellStyle name="Обычный 2 2 2 2 2 2 2 2 67" xfId="1151"/>
    <cellStyle name="Обычный 2 2 2 2 2 2 2 2 68" xfId="1152"/>
    <cellStyle name="Обычный 2 2 2 2 2 2 2 2 69" xfId="1153"/>
    <cellStyle name="Обычный 2 2 2 2 2 2 2 2 7" xfId="1154"/>
    <cellStyle name="Обычный 2 2 2 2 2 2 2 2 70" xfId="1155"/>
    <cellStyle name="Обычный 2 2 2 2 2 2 2 2 71" xfId="1156"/>
    <cellStyle name="Обычный 2 2 2 2 2 2 2 2 72" xfId="1157"/>
    <cellStyle name="Обычный 2 2 2 2 2 2 2 2 73" xfId="1158"/>
    <cellStyle name="Обычный 2 2 2 2 2 2 2 2 74" xfId="1159"/>
    <cellStyle name="Обычный 2 2 2 2 2 2 2 2 75" xfId="1160"/>
    <cellStyle name="Обычный 2 2 2 2 2 2 2 2 76" xfId="1161"/>
    <cellStyle name="Обычный 2 2 2 2 2 2 2 2 8" xfId="1162"/>
    <cellStyle name="Обычный 2 2 2 2 2 2 2 2 9" xfId="1163"/>
    <cellStyle name="Обычный 2 2 2 2 2 2 2 2_6851 расход" xfId="1164"/>
    <cellStyle name="Обычный 2 2 2 2 2 2 2 20" xfId="1165"/>
    <cellStyle name="Обычный 2 2 2 2 2 2 2 21" xfId="1166"/>
    <cellStyle name="Обычный 2 2 2 2 2 2 2 22" xfId="1167"/>
    <cellStyle name="Обычный 2 2 2 2 2 2 2 23" xfId="1168"/>
    <cellStyle name="Обычный 2 2 2 2 2 2 2 24" xfId="1169"/>
    <cellStyle name="Обычный 2 2 2 2 2 2 2 25" xfId="1170"/>
    <cellStyle name="Обычный 2 2 2 2 2 2 2 26" xfId="1171"/>
    <cellStyle name="Обычный 2 2 2 2 2 2 2 27" xfId="1172"/>
    <cellStyle name="Обычный 2 2 2 2 2 2 2 28" xfId="1173"/>
    <cellStyle name="Обычный 2 2 2 2 2 2 2 29" xfId="1174"/>
    <cellStyle name="Обычный 2 2 2 2 2 2 2 3" xfId="1175"/>
    <cellStyle name="Обычный 2 2 2 2 2 2 2 30" xfId="1176"/>
    <cellStyle name="Обычный 2 2 2 2 2 2 2 31" xfId="1177"/>
    <cellStyle name="Обычный 2 2 2 2 2 2 2 32" xfId="1178"/>
    <cellStyle name="Обычный 2 2 2 2 2 2 2 33" xfId="1179"/>
    <cellStyle name="Обычный 2 2 2 2 2 2 2 34" xfId="1180"/>
    <cellStyle name="Обычный 2 2 2 2 2 2 2 35" xfId="1181"/>
    <cellStyle name="Обычный 2 2 2 2 2 2 2 36" xfId="1182"/>
    <cellStyle name="Обычный 2 2 2 2 2 2 2 37" xfId="1183"/>
    <cellStyle name="Обычный 2 2 2 2 2 2 2 38" xfId="1184"/>
    <cellStyle name="Обычный 2 2 2 2 2 2 2 39" xfId="1185"/>
    <cellStyle name="Обычный 2 2 2 2 2 2 2 4" xfId="1186"/>
    <cellStyle name="Обычный 2 2 2 2 2 2 2 40" xfId="1187"/>
    <cellStyle name="Обычный 2 2 2 2 2 2 2 41" xfId="1188"/>
    <cellStyle name="Обычный 2 2 2 2 2 2 2 42" xfId="1189"/>
    <cellStyle name="Обычный 2 2 2 2 2 2 2 43" xfId="1190"/>
    <cellStyle name="Обычный 2 2 2 2 2 2 2 44" xfId="1191"/>
    <cellStyle name="Обычный 2 2 2 2 2 2 2 45" xfId="1192"/>
    <cellStyle name="Обычный 2 2 2 2 2 2 2 46" xfId="1193"/>
    <cellStyle name="Обычный 2 2 2 2 2 2 2 47" xfId="1194"/>
    <cellStyle name="Обычный 2 2 2 2 2 2 2 48" xfId="1195"/>
    <cellStyle name="Обычный 2 2 2 2 2 2 2 49" xfId="1196"/>
    <cellStyle name="Обычный 2 2 2 2 2 2 2 5" xfId="1197"/>
    <cellStyle name="Обычный 2 2 2 2 2 2 2 50" xfId="1198"/>
    <cellStyle name="Обычный 2 2 2 2 2 2 2 51" xfId="1199"/>
    <cellStyle name="Обычный 2 2 2 2 2 2 2 52" xfId="1200"/>
    <cellStyle name="Обычный 2 2 2 2 2 2 2 53" xfId="1201"/>
    <cellStyle name="Обычный 2 2 2 2 2 2 2 54" xfId="1202"/>
    <cellStyle name="Обычный 2 2 2 2 2 2 2 55" xfId="1203"/>
    <cellStyle name="Обычный 2 2 2 2 2 2 2 56" xfId="1204"/>
    <cellStyle name="Обычный 2 2 2 2 2 2 2 57" xfId="1205"/>
    <cellStyle name="Обычный 2 2 2 2 2 2 2 58" xfId="1206"/>
    <cellStyle name="Обычный 2 2 2 2 2 2 2 59" xfId="1207"/>
    <cellStyle name="Обычный 2 2 2 2 2 2 2 6" xfId="1208"/>
    <cellStyle name="Обычный 2 2 2 2 2 2 2 60" xfId="1209"/>
    <cellStyle name="Обычный 2 2 2 2 2 2 2 61" xfId="1210"/>
    <cellStyle name="Обычный 2 2 2 2 2 2 2 62" xfId="1211"/>
    <cellStyle name="Обычный 2 2 2 2 2 2 2 63" xfId="1212"/>
    <cellStyle name="Обычный 2 2 2 2 2 2 2 64" xfId="1213"/>
    <cellStyle name="Обычный 2 2 2 2 2 2 2 65" xfId="1214"/>
    <cellStyle name="Обычный 2 2 2 2 2 2 2 66" xfId="1215"/>
    <cellStyle name="Обычный 2 2 2 2 2 2 2 67" xfId="1216"/>
    <cellStyle name="Обычный 2 2 2 2 2 2 2 68" xfId="1217"/>
    <cellStyle name="Обычный 2 2 2 2 2 2 2 69" xfId="1218"/>
    <cellStyle name="Обычный 2 2 2 2 2 2 2 7" xfId="1219"/>
    <cellStyle name="Обычный 2 2 2 2 2 2 2 70" xfId="1220"/>
    <cellStyle name="Обычный 2 2 2 2 2 2 2 71" xfId="1221"/>
    <cellStyle name="Обычный 2 2 2 2 2 2 2 72" xfId="1222"/>
    <cellStyle name="Обычный 2 2 2 2 2 2 2 73" xfId="1223"/>
    <cellStyle name="Обычный 2 2 2 2 2 2 2 74" xfId="1224"/>
    <cellStyle name="Обычный 2 2 2 2 2 2 2 75" xfId="1225"/>
    <cellStyle name="Обычный 2 2 2 2 2 2 2 76" xfId="1226"/>
    <cellStyle name="Обычный 2 2 2 2 2 2 2 77" xfId="1227"/>
    <cellStyle name="Обычный 2 2 2 2 2 2 2 78" xfId="1228"/>
    <cellStyle name="Обычный 2 2 2 2 2 2 2 79" xfId="1229"/>
    <cellStyle name="Обычный 2 2 2 2 2 2 2 8" xfId="1230"/>
    <cellStyle name="Обычный 2 2 2 2 2 2 2 80" xfId="1231"/>
    <cellStyle name="Обычный 2 2 2 2 2 2 2 81" xfId="1232"/>
    <cellStyle name="Обычный 2 2 2 2 2 2 2 82" xfId="1233"/>
    <cellStyle name="Обычный 2 2 2 2 2 2 2 83" xfId="1234"/>
    <cellStyle name="Обычный 2 2 2 2 2 2 2 84" xfId="1235"/>
    <cellStyle name="Обычный 2 2 2 2 2 2 2 85" xfId="1236"/>
    <cellStyle name="Обычный 2 2 2 2 2 2 2 86" xfId="1237"/>
    <cellStyle name="Обычный 2 2 2 2 2 2 2 87" xfId="1238"/>
    <cellStyle name="Обычный 2 2 2 2 2 2 2 88" xfId="1239"/>
    <cellStyle name="Обычный 2 2 2 2 2 2 2 89" xfId="1240"/>
    <cellStyle name="Обычный 2 2 2 2 2 2 2 9" xfId="1241"/>
    <cellStyle name="Обычный 2 2 2 2 2 2 2 90" xfId="1242"/>
    <cellStyle name="Обычный 2 2 2 2 2 2 2 91" xfId="1243"/>
    <cellStyle name="Обычный 2 2 2 2 2 2 2 92" xfId="1244"/>
    <cellStyle name="Обычный 2 2 2 2 2 2 2 93" xfId="1245"/>
    <cellStyle name="Обычный 2 2 2 2 2 2 2 94" xfId="1246"/>
    <cellStyle name="Обычный 2 2 2 2 2 2 2 95" xfId="1247"/>
    <cellStyle name="Обычный 2 2 2 2 2 2 2 96" xfId="1248"/>
    <cellStyle name="Обычный 2 2 2 2 2 2 2 97" xfId="1249"/>
    <cellStyle name="Обычный 2 2 2 2 2 2 2 98" xfId="1250"/>
    <cellStyle name="Обычный 2 2 2 2 2 2 2 99" xfId="1251"/>
    <cellStyle name="Обычный 2 2 2 2 2 2 2_6851 расход" xfId="1252"/>
    <cellStyle name="Обычный 2 2 2 2 2 2 20" xfId="1253"/>
    <cellStyle name="Обычный 2 2 2 2 2 2 21" xfId="1254"/>
    <cellStyle name="Обычный 2 2 2 2 2 2 22" xfId="1255"/>
    <cellStyle name="Обычный 2 2 2 2 2 2 23" xfId="1256"/>
    <cellStyle name="Обычный 2 2 2 2 2 2 24" xfId="1257"/>
    <cellStyle name="Обычный 2 2 2 2 2 2 25" xfId="1258"/>
    <cellStyle name="Обычный 2 2 2 2 2 2 26" xfId="1259"/>
    <cellStyle name="Обычный 2 2 2 2 2 2 27" xfId="1260"/>
    <cellStyle name="Обычный 2 2 2 2 2 2 28" xfId="1261"/>
    <cellStyle name="Обычный 2 2 2 2 2 2 29" xfId="1262"/>
    <cellStyle name="Обычный 2 2 2 2 2 2 3" xfId="1263"/>
    <cellStyle name="Обычный 2 2 2 2 2 2 30" xfId="1264"/>
    <cellStyle name="Обычный 2 2 2 2 2 2 31" xfId="1265"/>
    <cellStyle name="Обычный 2 2 2 2 2 2 32" xfId="1266"/>
    <cellStyle name="Обычный 2 2 2 2 2 2 33" xfId="1267"/>
    <cellStyle name="Обычный 2 2 2 2 2 2 34" xfId="1268"/>
    <cellStyle name="Обычный 2 2 2 2 2 2 35" xfId="1269"/>
    <cellStyle name="Обычный 2 2 2 2 2 2 36" xfId="1270"/>
    <cellStyle name="Обычный 2 2 2 2 2 2 37" xfId="1271"/>
    <cellStyle name="Обычный 2 2 2 2 2 2 38" xfId="1272"/>
    <cellStyle name="Обычный 2 2 2 2 2 2 39" xfId="1273"/>
    <cellStyle name="Обычный 2 2 2 2 2 2 4" xfId="1274"/>
    <cellStyle name="Обычный 2 2 2 2 2 2 40" xfId="1275"/>
    <cellStyle name="Обычный 2 2 2 2 2 2 41" xfId="1276"/>
    <cellStyle name="Обычный 2 2 2 2 2 2 42" xfId="1277"/>
    <cellStyle name="Обычный 2 2 2 2 2 2 43" xfId="1278"/>
    <cellStyle name="Обычный 2 2 2 2 2 2 44" xfId="1279"/>
    <cellStyle name="Обычный 2 2 2 2 2 2 45" xfId="1280"/>
    <cellStyle name="Обычный 2 2 2 2 2 2 46" xfId="1281"/>
    <cellStyle name="Обычный 2 2 2 2 2 2 47" xfId="1282"/>
    <cellStyle name="Обычный 2 2 2 2 2 2 48" xfId="1283"/>
    <cellStyle name="Обычный 2 2 2 2 2 2 49" xfId="1284"/>
    <cellStyle name="Обычный 2 2 2 2 2 2 5" xfId="1285"/>
    <cellStyle name="Обычный 2 2 2 2 2 2 50" xfId="1286"/>
    <cellStyle name="Обычный 2 2 2 2 2 2 51" xfId="1287"/>
    <cellStyle name="Обычный 2 2 2 2 2 2 52" xfId="1288"/>
    <cellStyle name="Обычный 2 2 2 2 2 2 53" xfId="1289"/>
    <cellStyle name="Обычный 2 2 2 2 2 2 54" xfId="1290"/>
    <cellStyle name="Обычный 2 2 2 2 2 2 55" xfId="1291"/>
    <cellStyle name="Обычный 2 2 2 2 2 2 56" xfId="1292"/>
    <cellStyle name="Обычный 2 2 2 2 2 2 57" xfId="1293"/>
    <cellStyle name="Обычный 2 2 2 2 2 2 58" xfId="1294"/>
    <cellStyle name="Обычный 2 2 2 2 2 2 59" xfId="1295"/>
    <cellStyle name="Обычный 2 2 2 2 2 2 6" xfId="1296"/>
    <cellStyle name="Обычный 2 2 2 2 2 2 60" xfId="1297"/>
    <cellStyle name="Обычный 2 2 2 2 2 2 61" xfId="1298"/>
    <cellStyle name="Обычный 2 2 2 2 2 2 62" xfId="1299"/>
    <cellStyle name="Обычный 2 2 2 2 2 2 63" xfId="1300"/>
    <cellStyle name="Обычный 2 2 2 2 2 2 64" xfId="1301"/>
    <cellStyle name="Обычный 2 2 2 2 2 2 65" xfId="1302"/>
    <cellStyle name="Обычный 2 2 2 2 2 2 66" xfId="1303"/>
    <cellStyle name="Обычный 2 2 2 2 2 2 67" xfId="1304"/>
    <cellStyle name="Обычный 2 2 2 2 2 2 68" xfId="1305"/>
    <cellStyle name="Обычный 2 2 2 2 2 2 69" xfId="1306"/>
    <cellStyle name="Обычный 2 2 2 2 2 2 7" xfId="1307"/>
    <cellStyle name="Обычный 2 2 2 2 2 2 70" xfId="1308"/>
    <cellStyle name="Обычный 2 2 2 2 2 2 71" xfId="1309"/>
    <cellStyle name="Обычный 2 2 2 2 2 2 72" xfId="1310"/>
    <cellStyle name="Обычный 2 2 2 2 2 2 73" xfId="1311"/>
    <cellStyle name="Обычный 2 2 2 2 2 2 74" xfId="1312"/>
    <cellStyle name="Обычный 2 2 2 2 2 2 75" xfId="1313"/>
    <cellStyle name="Обычный 2 2 2 2 2 2 76" xfId="1314"/>
    <cellStyle name="Обычный 2 2 2 2 2 2 77" xfId="1315"/>
    <cellStyle name="Обычный 2 2 2 2 2 2 78" xfId="1316"/>
    <cellStyle name="Обычный 2 2 2 2 2 2 79" xfId="1317"/>
    <cellStyle name="Обычный 2 2 2 2 2 2 8" xfId="1318"/>
    <cellStyle name="Обычный 2 2 2 2 2 2 80" xfId="1319"/>
    <cellStyle name="Обычный 2 2 2 2 2 2 81" xfId="1320"/>
    <cellStyle name="Обычный 2 2 2 2 2 2 82" xfId="1321"/>
    <cellStyle name="Обычный 2 2 2 2 2 2 83" xfId="1322"/>
    <cellStyle name="Обычный 2 2 2 2 2 2 84" xfId="1323"/>
    <cellStyle name="Обычный 2 2 2 2 2 2 85" xfId="1324"/>
    <cellStyle name="Обычный 2 2 2 2 2 2 86" xfId="1325"/>
    <cellStyle name="Обычный 2 2 2 2 2 2 87" xfId="1326"/>
    <cellStyle name="Обычный 2 2 2 2 2 2 88" xfId="1327"/>
    <cellStyle name="Обычный 2 2 2 2 2 2 89" xfId="1328"/>
    <cellStyle name="Обычный 2 2 2 2 2 2 9" xfId="1329"/>
    <cellStyle name="Обычный 2 2 2 2 2 2 90" xfId="1330"/>
    <cellStyle name="Обычный 2 2 2 2 2 2 91" xfId="1331"/>
    <cellStyle name="Обычный 2 2 2 2 2 2 92" xfId="1332"/>
    <cellStyle name="Обычный 2 2 2 2 2 2 93" xfId="1333"/>
    <cellStyle name="Обычный 2 2 2 2 2 2 94" xfId="1334"/>
    <cellStyle name="Обычный 2 2 2 2 2 2 95" xfId="1335"/>
    <cellStyle name="Обычный 2 2 2 2 2 2 96" xfId="1336"/>
    <cellStyle name="Обычный 2 2 2 2 2 2 97" xfId="1337"/>
    <cellStyle name="Обычный 2 2 2 2 2 2 98" xfId="1338"/>
    <cellStyle name="Обычный 2 2 2 2 2 2 99" xfId="1339"/>
    <cellStyle name="Обычный 2 2 2 2 2 2_6851 расход" xfId="1340"/>
    <cellStyle name="Обычный 2 2 2 2 2 20" xfId="1341"/>
    <cellStyle name="Обычный 2 2 2 2 2 21" xfId="1342"/>
    <cellStyle name="Обычный 2 2 2 2 2 22" xfId="1343"/>
    <cellStyle name="Обычный 2 2 2 2 2 23" xfId="1344"/>
    <cellStyle name="Обычный 2 2 2 2 2 24" xfId="1345"/>
    <cellStyle name="Обычный 2 2 2 2 2 25" xfId="1346"/>
    <cellStyle name="Обычный 2 2 2 2 2 26" xfId="1347"/>
    <cellStyle name="Обычный 2 2 2 2 2 27" xfId="1348"/>
    <cellStyle name="Обычный 2 2 2 2 2 28" xfId="1349"/>
    <cellStyle name="Обычный 2 2 2 2 2 29" xfId="1350"/>
    <cellStyle name="Обычный 2 2 2 2 2 3" xfId="1351"/>
    <cellStyle name="Обычный 2 2 2 2 2 30" xfId="1352"/>
    <cellStyle name="Обычный 2 2 2 2 2 31" xfId="1353"/>
    <cellStyle name="Обычный 2 2 2 2 2 32" xfId="1354"/>
    <cellStyle name="Обычный 2 2 2 2 2 33" xfId="1355"/>
    <cellStyle name="Обычный 2 2 2 2 2 34" xfId="1356"/>
    <cellStyle name="Обычный 2 2 2 2 2 35" xfId="1357"/>
    <cellStyle name="Обычный 2 2 2 2 2 36" xfId="1358"/>
    <cellStyle name="Обычный 2 2 2 2 2 37" xfId="1359"/>
    <cellStyle name="Обычный 2 2 2 2 2 38" xfId="1360"/>
    <cellStyle name="Обычный 2 2 2 2 2 39" xfId="1361"/>
    <cellStyle name="Обычный 2 2 2 2 2 4" xfId="1362"/>
    <cellStyle name="Обычный 2 2 2 2 2 40" xfId="1363"/>
    <cellStyle name="Обычный 2 2 2 2 2 40 2" xfId="1364"/>
    <cellStyle name="Обычный 2 2 2 2 2 40 3" xfId="1365"/>
    <cellStyle name="Обычный 2 2 2 2 2 41" xfId="1366"/>
    <cellStyle name="Обычный 2 2 2 2 2 42" xfId="1367"/>
    <cellStyle name="Обычный 2 2 2 2 2 43" xfId="1368"/>
    <cellStyle name="Обычный 2 2 2 2 2 44" xfId="1369"/>
    <cellStyle name="Обычный 2 2 2 2 2 45" xfId="1370"/>
    <cellStyle name="Обычный 2 2 2 2 2 46" xfId="1371"/>
    <cellStyle name="Обычный 2 2 2 2 2 47" xfId="1372"/>
    <cellStyle name="Обычный 2 2 2 2 2 48" xfId="1373"/>
    <cellStyle name="Обычный 2 2 2 2 2 49" xfId="1374"/>
    <cellStyle name="Обычный 2 2 2 2 2 5" xfId="1375"/>
    <cellStyle name="Обычный 2 2 2 2 2 50" xfId="1376"/>
    <cellStyle name="Обычный 2 2 2 2 2 51" xfId="1377"/>
    <cellStyle name="Обычный 2 2 2 2 2 52" xfId="1378"/>
    <cellStyle name="Обычный 2 2 2 2 2 53" xfId="1379"/>
    <cellStyle name="Обычный 2 2 2 2 2 54" xfId="1380"/>
    <cellStyle name="Обычный 2 2 2 2 2 55" xfId="1381"/>
    <cellStyle name="Обычный 2 2 2 2 2 56" xfId="1382"/>
    <cellStyle name="Обычный 2 2 2 2 2 57" xfId="1383"/>
    <cellStyle name="Обычный 2 2 2 2 2 58" xfId="1384"/>
    <cellStyle name="Обычный 2 2 2 2 2 59" xfId="1385"/>
    <cellStyle name="Обычный 2 2 2 2 2 6" xfId="1386"/>
    <cellStyle name="Обычный 2 2 2 2 2 60" xfId="1387"/>
    <cellStyle name="Обычный 2 2 2 2 2 61" xfId="1388"/>
    <cellStyle name="Обычный 2 2 2 2 2 62" xfId="1389"/>
    <cellStyle name="Обычный 2 2 2 2 2 63" xfId="1390"/>
    <cellStyle name="Обычный 2 2 2 2 2 64" xfId="1391"/>
    <cellStyle name="Обычный 2 2 2 2 2 65" xfId="1392"/>
    <cellStyle name="Обычный 2 2 2 2 2 66" xfId="1393"/>
    <cellStyle name="Обычный 2 2 2 2 2 67" xfId="1394"/>
    <cellStyle name="Обычный 2 2 2 2 2 68" xfId="1395"/>
    <cellStyle name="Обычный 2 2 2 2 2 69" xfId="1396"/>
    <cellStyle name="Обычный 2 2 2 2 2 7" xfId="1397"/>
    <cellStyle name="Обычный 2 2 2 2 2 70" xfId="1398"/>
    <cellStyle name="Обычный 2 2 2 2 2 71" xfId="1399"/>
    <cellStyle name="Обычный 2 2 2 2 2 72" xfId="1400"/>
    <cellStyle name="Обычный 2 2 2 2 2 73" xfId="1401"/>
    <cellStyle name="Обычный 2 2 2 2 2 74" xfId="1402"/>
    <cellStyle name="Обычный 2 2 2 2 2 75" xfId="1403"/>
    <cellStyle name="Обычный 2 2 2 2 2 76" xfId="1404"/>
    <cellStyle name="Обычный 2 2 2 2 2 77" xfId="1405"/>
    <cellStyle name="Обычный 2 2 2 2 2 78" xfId="1406"/>
    <cellStyle name="Обычный 2 2 2 2 2 79" xfId="1407"/>
    <cellStyle name="Обычный 2 2 2 2 2 8" xfId="1408"/>
    <cellStyle name="Обычный 2 2 2 2 2 80" xfId="1409"/>
    <cellStyle name="Обычный 2 2 2 2 2 81" xfId="1410"/>
    <cellStyle name="Обычный 2 2 2 2 2 82" xfId="1411"/>
    <cellStyle name="Обычный 2 2 2 2 2 83" xfId="1412"/>
    <cellStyle name="Обычный 2 2 2 2 2 84" xfId="1413"/>
    <cellStyle name="Обычный 2 2 2 2 2 85" xfId="1414"/>
    <cellStyle name="Обычный 2 2 2 2 2 86" xfId="1415"/>
    <cellStyle name="Обычный 2 2 2 2 2 87" xfId="1416"/>
    <cellStyle name="Обычный 2 2 2 2 2 88" xfId="1417"/>
    <cellStyle name="Обычный 2 2 2 2 2 89" xfId="1418"/>
    <cellStyle name="Обычный 2 2 2 2 2 9" xfId="1419"/>
    <cellStyle name="Обычный 2 2 2 2 2 90" xfId="1420"/>
    <cellStyle name="Обычный 2 2 2 2 2 91" xfId="1421"/>
    <cellStyle name="Обычный 2 2 2 2 2 92" xfId="1422"/>
    <cellStyle name="Обычный 2 2 2 2 2 93" xfId="1423"/>
    <cellStyle name="Обычный 2 2 2 2 2 94" xfId="1424"/>
    <cellStyle name="Обычный 2 2 2 2 2 95" xfId="1425"/>
    <cellStyle name="Обычный 2 2 2 2 2 96" xfId="1426"/>
    <cellStyle name="Обычный 2 2 2 2 2 97" xfId="1427"/>
    <cellStyle name="Обычный 2 2 2 2 2 98" xfId="1428"/>
    <cellStyle name="Обычный 2 2 2 2 2 99" xfId="1429"/>
    <cellStyle name="Обычный 2 2 2 2 2_6851 расход" xfId="1430"/>
    <cellStyle name="Обычный 2 2 2 2 20" xfId="1431"/>
    <cellStyle name="Обычный 2 2 2 2 21" xfId="1432"/>
    <cellStyle name="Обычный 2 2 2 2 22" xfId="1433"/>
    <cellStyle name="Обычный 2 2 2 2 23" xfId="1434"/>
    <cellStyle name="Обычный 2 2 2 2 24" xfId="1435"/>
    <cellStyle name="Обычный 2 2 2 2 25" xfId="1436"/>
    <cellStyle name="Обычный 2 2 2 2 26" xfId="1437"/>
    <cellStyle name="Обычный 2 2 2 2 27" xfId="1438"/>
    <cellStyle name="Обычный 2 2 2 2 28" xfId="1439"/>
    <cellStyle name="Обычный 2 2 2 2 29" xfId="1440"/>
    <cellStyle name="Обычный 2 2 2 2 3" xfId="1441"/>
    <cellStyle name="Обычный 2 2 2 2 30" xfId="1442"/>
    <cellStyle name="Обычный 2 2 2 2 31" xfId="1443"/>
    <cellStyle name="Обычный 2 2 2 2 32" xfId="1444"/>
    <cellStyle name="Обычный 2 2 2 2 33" xfId="1445"/>
    <cellStyle name="Обычный 2 2 2 2 34" xfId="1446"/>
    <cellStyle name="Обычный 2 2 2 2 35" xfId="1447"/>
    <cellStyle name="Обычный 2 2 2 2 36" xfId="1448"/>
    <cellStyle name="Обычный 2 2 2 2 37" xfId="1449"/>
    <cellStyle name="Обычный 2 2 2 2 38" xfId="1450"/>
    <cellStyle name="Обычный 2 2 2 2 39" xfId="1451"/>
    <cellStyle name="Обычный 2 2 2 2 4" xfId="1452"/>
    <cellStyle name="Обычный 2 2 2 2 40" xfId="1453"/>
    <cellStyle name="Обычный 2 2 2 2 41" xfId="1454"/>
    <cellStyle name="Обычный 2 2 2 2 42" xfId="1455"/>
    <cellStyle name="Обычный 2 2 2 2 43" xfId="1456"/>
    <cellStyle name="Обычный 2 2 2 2 44" xfId="1457"/>
    <cellStyle name="Обычный 2 2 2 2 45" xfId="1458"/>
    <cellStyle name="Обычный 2 2 2 2 46" xfId="1459"/>
    <cellStyle name="Обычный 2 2 2 2 47" xfId="1460"/>
    <cellStyle name="Обычный 2 2 2 2 48" xfId="1461"/>
    <cellStyle name="Обычный 2 2 2 2 49" xfId="1462"/>
    <cellStyle name="Обычный 2 2 2 2 5" xfId="1463"/>
    <cellStyle name="Обычный 2 2 2 2 50" xfId="1464"/>
    <cellStyle name="Обычный 2 2 2 2 51" xfId="1465"/>
    <cellStyle name="Обычный 2 2 2 2 52" xfId="1466"/>
    <cellStyle name="Обычный 2 2 2 2 53" xfId="1467"/>
    <cellStyle name="Обычный 2 2 2 2 54" xfId="1468"/>
    <cellStyle name="Обычный 2 2 2 2 55" xfId="1469"/>
    <cellStyle name="Обычный 2 2 2 2 56" xfId="1470"/>
    <cellStyle name="Обычный 2 2 2 2 57" xfId="1471"/>
    <cellStyle name="Обычный 2 2 2 2 58" xfId="1472"/>
    <cellStyle name="Обычный 2 2 2 2 59" xfId="1473"/>
    <cellStyle name="Обычный 2 2 2 2 6" xfId="1474"/>
    <cellStyle name="Обычный 2 2 2 2 60" xfId="1475"/>
    <cellStyle name="Обычный 2 2 2 2 61" xfId="1476"/>
    <cellStyle name="Обычный 2 2 2 2 62" xfId="1477"/>
    <cellStyle name="Обычный 2 2 2 2 63" xfId="1478"/>
    <cellStyle name="Обычный 2 2 2 2 64" xfId="1479"/>
    <cellStyle name="Обычный 2 2 2 2 65" xfId="1480"/>
    <cellStyle name="Обычный 2 2 2 2 66" xfId="1481"/>
    <cellStyle name="Обычный 2 2 2 2 67" xfId="1482"/>
    <cellStyle name="Обычный 2 2 2 2 68" xfId="1483"/>
    <cellStyle name="Обычный 2 2 2 2 69" xfId="1484"/>
    <cellStyle name="Обычный 2 2 2 2 7" xfId="1485"/>
    <cellStyle name="Обычный 2 2 2 2 70" xfId="1486"/>
    <cellStyle name="Обычный 2 2 2 2 71" xfId="1487"/>
    <cellStyle name="Обычный 2 2 2 2 72" xfId="1488"/>
    <cellStyle name="Обычный 2 2 2 2 73" xfId="1489"/>
    <cellStyle name="Обычный 2 2 2 2 74" xfId="1490"/>
    <cellStyle name="Обычный 2 2 2 2 75" xfId="1491"/>
    <cellStyle name="Обычный 2 2 2 2 76" xfId="1492"/>
    <cellStyle name="Обычный 2 2 2 2 77" xfId="1493"/>
    <cellStyle name="Обычный 2 2 2 2 78" xfId="1494"/>
    <cellStyle name="Обычный 2 2 2 2 79" xfId="1495"/>
    <cellStyle name="Обычный 2 2 2 2 8" xfId="1496"/>
    <cellStyle name="Обычный 2 2 2 2 80" xfId="1497"/>
    <cellStyle name="Обычный 2 2 2 2 81" xfId="1498"/>
    <cellStyle name="Обычный 2 2 2 2 82" xfId="1499"/>
    <cellStyle name="Обычный 2 2 2 2 83" xfId="1500"/>
    <cellStyle name="Обычный 2 2 2 2 84" xfId="1501"/>
    <cellStyle name="Обычный 2 2 2 2 85" xfId="1502"/>
    <cellStyle name="Обычный 2 2 2 2 86" xfId="1503"/>
    <cellStyle name="Обычный 2 2 2 2 87" xfId="1504"/>
    <cellStyle name="Обычный 2 2 2 2 88" xfId="1505"/>
    <cellStyle name="Обычный 2 2 2 2 89" xfId="1506"/>
    <cellStyle name="Обычный 2 2 2 2 9" xfId="1507"/>
    <cellStyle name="Обычный 2 2 2 2 90" xfId="1508"/>
    <cellStyle name="Обычный 2 2 2 2 91" xfId="1509"/>
    <cellStyle name="Обычный 2 2 2 2 92" xfId="1510"/>
    <cellStyle name="Обычный 2 2 2 2 93" xfId="1511"/>
    <cellStyle name="Обычный 2 2 2 2 94" xfId="1512"/>
    <cellStyle name="Обычный 2 2 2 2 95" xfId="1513"/>
    <cellStyle name="Обычный 2 2 2 2 96" xfId="1514"/>
    <cellStyle name="Обычный 2 2 2 2 97" xfId="1515"/>
    <cellStyle name="Обычный 2 2 2 2 98" xfId="1516"/>
    <cellStyle name="Обычный 2 2 2 2 99" xfId="1517"/>
    <cellStyle name="Обычный 2 2 2 20" xfId="1518"/>
    <cellStyle name="Обычный 2 2 2 200" xfId="1519"/>
    <cellStyle name="Обычный 2 2 2 201" xfId="1520"/>
    <cellStyle name="Обычный 2 2 2 202" xfId="1521"/>
    <cellStyle name="Обычный 2 2 2 203" xfId="1522"/>
    <cellStyle name="Обычный 2 2 2 204" xfId="1523"/>
    <cellStyle name="Обычный 2 2 2 205" xfId="1524"/>
    <cellStyle name="Обычный 2 2 2 206" xfId="1525"/>
    <cellStyle name="Обычный 2 2 2 207" xfId="1526"/>
    <cellStyle name="Обычный 2 2 2 208" xfId="1527"/>
    <cellStyle name="Обычный 2 2 2 209" xfId="1528"/>
    <cellStyle name="Обычный 2 2 2 21" xfId="1529"/>
    <cellStyle name="Обычный 2 2 2 210" xfId="1530"/>
    <cellStyle name="Обычный 2 2 2 211" xfId="1531"/>
    <cellStyle name="Обычный 2 2 2 212" xfId="1532"/>
    <cellStyle name="Обычный 2 2 2 213" xfId="1533"/>
    <cellStyle name="Обычный 2 2 2 214" xfId="1534"/>
    <cellStyle name="Обычный 2 2 2 215" xfId="1535"/>
    <cellStyle name="Обычный 2 2 2 216" xfId="1536"/>
    <cellStyle name="Обычный 2 2 2 217" xfId="1537"/>
    <cellStyle name="Обычный 2 2 2 218" xfId="1538"/>
    <cellStyle name="Обычный 2 2 2 219" xfId="1539"/>
    <cellStyle name="Обычный 2 2 2 22" xfId="1540"/>
    <cellStyle name="Обычный 2 2 2 220" xfId="1541"/>
    <cellStyle name="Обычный 2 2 2 221" xfId="1542"/>
    <cellStyle name="Обычный 2 2 2 222" xfId="1543"/>
    <cellStyle name="Обычный 2 2 2 223" xfId="1544"/>
    <cellStyle name="Обычный 2 2 2 224" xfId="1545"/>
    <cellStyle name="Обычный 2 2 2 225" xfId="1546"/>
    <cellStyle name="Обычный 2 2 2 226" xfId="1547"/>
    <cellStyle name="Обычный 2 2 2 227" xfId="1548"/>
    <cellStyle name="Обычный 2 2 2 228" xfId="1549"/>
    <cellStyle name="Обычный 2 2 2 229" xfId="1550"/>
    <cellStyle name="Обычный 2 2 2 23" xfId="1551"/>
    <cellStyle name="Обычный 2 2 2 230" xfId="1552"/>
    <cellStyle name="Обычный 2 2 2 231" xfId="1553"/>
    <cellStyle name="Обычный 2 2 2 24" xfId="1554"/>
    <cellStyle name="Обычный 2 2 2 25" xfId="1555"/>
    <cellStyle name="Обычный 2 2 2 26" xfId="1556"/>
    <cellStyle name="Обычный 2 2 2 27" xfId="1557"/>
    <cellStyle name="Обычный 2 2 2 28" xfId="1558"/>
    <cellStyle name="Обычный 2 2 2 29" xfId="1559"/>
    <cellStyle name="Обычный 2 2 2 3" xfId="1560"/>
    <cellStyle name="Обычный 2 2 2 3 2" xfId="1561"/>
    <cellStyle name="Обычный 2 2 2 3 2 2" xfId="1562"/>
    <cellStyle name="Обычный 2 2 2 3 2 2 2" xfId="1563"/>
    <cellStyle name="Обычный 2 2 2 3 2 2_6851 расход" xfId="1564"/>
    <cellStyle name="Обычный 2 2 2 3 2 3" xfId="1565"/>
    <cellStyle name="Обычный 2 2 2 3 2_6851 расход" xfId="1566"/>
    <cellStyle name="Обычный 2 2 2 3 3" xfId="1567"/>
    <cellStyle name="Обычный 2 2 2 3_6851 расход" xfId="1568"/>
    <cellStyle name="Обычный 2 2 2 30" xfId="1569"/>
    <cellStyle name="Обычный 2 2 2 31" xfId="1570"/>
    <cellStyle name="Обычный 2 2 2 32" xfId="1571"/>
    <cellStyle name="Обычный 2 2 2 33" xfId="1572"/>
    <cellStyle name="Обычный 2 2 2 34" xfId="1573"/>
    <cellStyle name="Обычный 2 2 2 35" xfId="1574"/>
    <cellStyle name="Обычный 2 2 2 36" xfId="1575"/>
    <cellStyle name="Обычный 2 2 2 37" xfId="1576"/>
    <cellStyle name="Обычный 2 2 2 38" xfId="1577"/>
    <cellStyle name="Обычный 2 2 2 39" xfId="1578"/>
    <cellStyle name="Обычный 2 2 2 4" xfId="1579"/>
    <cellStyle name="Обычный 2 2 2 40" xfId="1580"/>
    <cellStyle name="Обычный 2 2 2 41" xfId="1581"/>
    <cellStyle name="Обычный 2 2 2 42" xfId="1582"/>
    <cellStyle name="Обычный 2 2 2 43" xfId="1583"/>
    <cellStyle name="Обычный 2 2 2 44" xfId="1584"/>
    <cellStyle name="Обычный 2 2 2 45" xfId="1585"/>
    <cellStyle name="Обычный 2 2 2 46" xfId="1586"/>
    <cellStyle name="Обычный 2 2 2 47" xfId="1587"/>
    <cellStyle name="Обычный 2 2 2 48" xfId="1588"/>
    <cellStyle name="Обычный 2 2 2 49" xfId="1589"/>
    <cellStyle name="Обычный 2 2 2 5" xfId="1590"/>
    <cellStyle name="Обычный 2 2 2 50" xfId="1591"/>
    <cellStyle name="Обычный 2 2 2 51" xfId="1592"/>
    <cellStyle name="Обычный 2 2 2 52" xfId="1593"/>
    <cellStyle name="Обычный 2 2 2 53" xfId="1594"/>
    <cellStyle name="Обычный 2 2 2 54" xfId="1595"/>
    <cellStyle name="Обычный 2 2 2 55" xfId="1596"/>
    <cellStyle name="Обычный 2 2 2 56" xfId="1597"/>
    <cellStyle name="Обычный 2 2 2 57" xfId="1598"/>
    <cellStyle name="Обычный 2 2 2 58" xfId="1599"/>
    <cellStyle name="Обычный 2 2 2 59" xfId="1600"/>
    <cellStyle name="Обычный 2 2 2 6" xfId="1601"/>
    <cellStyle name="Обычный 2 2 2 60" xfId="1602"/>
    <cellStyle name="Обычный 2 2 2 61" xfId="1603"/>
    <cellStyle name="Обычный 2 2 2 62" xfId="1604"/>
    <cellStyle name="Обычный 2 2 2 63" xfId="1605"/>
    <cellStyle name="Обычный 2 2 2 64" xfId="1606"/>
    <cellStyle name="Обычный 2 2 2 65" xfId="1607"/>
    <cellStyle name="Обычный 2 2 2 66" xfId="1608"/>
    <cellStyle name="Обычный 2 2 2 67" xfId="1609"/>
    <cellStyle name="Обычный 2 2 2 68" xfId="1610"/>
    <cellStyle name="Обычный 2 2 2 69" xfId="1611"/>
    <cellStyle name="Обычный 2 2 2 7" xfId="1612"/>
    <cellStyle name="Обычный 2 2 2 70" xfId="1613"/>
    <cellStyle name="Обычный 2 2 2 71" xfId="1614"/>
    <cellStyle name="Обычный 2 2 2 72" xfId="1615"/>
    <cellStyle name="Обычный 2 2 2 73" xfId="1616"/>
    <cellStyle name="Обычный 2 2 2 74" xfId="1617"/>
    <cellStyle name="Обычный 2 2 2 75" xfId="1618"/>
    <cellStyle name="Обычный 2 2 2 76" xfId="1619"/>
    <cellStyle name="Обычный 2 2 2 77" xfId="1620"/>
    <cellStyle name="Обычный 2 2 2 78" xfId="1621"/>
    <cellStyle name="Обычный 2 2 2 79" xfId="1622"/>
    <cellStyle name="Обычный 2 2 2 8" xfId="1623"/>
    <cellStyle name="Обычный 2 2 2 80" xfId="1624"/>
    <cellStyle name="Обычный 2 2 2 81" xfId="1625"/>
    <cellStyle name="Обычный 2 2 2 82" xfId="1626"/>
    <cellStyle name="Обычный 2 2 2 83" xfId="1627"/>
    <cellStyle name="Обычный 2 2 2 84" xfId="1628"/>
    <cellStyle name="Обычный 2 2 2 85" xfId="1629"/>
    <cellStyle name="Обычный 2 2 2 86" xfId="1630"/>
    <cellStyle name="Обычный 2 2 2 87" xfId="1631"/>
    <cellStyle name="Обычный 2 2 2 88" xfId="1632"/>
    <cellStyle name="Обычный 2 2 2 89" xfId="1633"/>
    <cellStyle name="Обычный 2 2 2 9" xfId="1634"/>
    <cellStyle name="Обычный 2 2 2 90" xfId="1635"/>
    <cellStyle name="Обычный 2 2 2 91" xfId="1636"/>
    <cellStyle name="Обычный 2 2 2 92" xfId="1637"/>
    <cellStyle name="Обычный 2 2 2 93" xfId="1638"/>
    <cellStyle name="Обычный 2 2 2 94" xfId="1639"/>
    <cellStyle name="Обычный 2 2 2 95" xfId="1640"/>
    <cellStyle name="Обычный 2 2 2 96" xfId="1641"/>
    <cellStyle name="Обычный 2 2 2 97" xfId="1642"/>
    <cellStyle name="Обычный 2 2 2 98" xfId="1643"/>
    <cellStyle name="Обычный 2 2 2 99" xfId="1644"/>
    <cellStyle name="Обычный 2 2 20" xfId="1645"/>
    <cellStyle name="Обычный 2 2 200" xfId="1646"/>
    <cellStyle name="Обычный 2 2 201" xfId="1647"/>
    <cellStyle name="Обычный 2 2 202" xfId="1648"/>
    <cellStyle name="Обычный 2 2 203" xfId="1649"/>
    <cellStyle name="Обычный 2 2 204" xfId="1650"/>
    <cellStyle name="Обычный 2 2 205" xfId="1651"/>
    <cellStyle name="Обычный 2 2 206" xfId="1652"/>
    <cellStyle name="Обычный 2 2 207" xfId="1653"/>
    <cellStyle name="Обычный 2 2 208" xfId="1654"/>
    <cellStyle name="Обычный 2 2 209" xfId="1655"/>
    <cellStyle name="Обычный 2 2 21" xfId="1656"/>
    <cellStyle name="Обычный 2 2 210" xfId="1657"/>
    <cellStyle name="Обычный 2 2 211" xfId="1658"/>
    <cellStyle name="Обычный 2 2 212" xfId="1659"/>
    <cellStyle name="Обычный 2 2 213" xfId="1660"/>
    <cellStyle name="Обычный 2 2 214" xfId="1661"/>
    <cellStyle name="Обычный 2 2 215" xfId="1662"/>
    <cellStyle name="Обычный 2 2 216" xfId="1663"/>
    <cellStyle name="Обычный 2 2 217" xfId="1664"/>
    <cellStyle name="Обычный 2 2 218" xfId="1665"/>
    <cellStyle name="Обычный 2 2 219" xfId="1666"/>
    <cellStyle name="Обычный 2 2 22" xfId="1667"/>
    <cellStyle name="Обычный 2 2 220" xfId="1668"/>
    <cellStyle name="Обычный 2 2 221" xfId="1669"/>
    <cellStyle name="Обычный 2 2 222" xfId="1670"/>
    <cellStyle name="Обычный 2 2 223" xfId="1671"/>
    <cellStyle name="Обычный 2 2 224" xfId="1672"/>
    <cellStyle name="Обычный 2 2 225" xfId="1673"/>
    <cellStyle name="Обычный 2 2 226" xfId="1674"/>
    <cellStyle name="Обычный 2 2 227" xfId="1675"/>
    <cellStyle name="Обычный 2 2 228" xfId="1676"/>
    <cellStyle name="Обычный 2 2 229" xfId="1677"/>
    <cellStyle name="Обычный 2 2 23" xfId="1678"/>
    <cellStyle name="Обычный 2 2 230" xfId="1679"/>
    <cellStyle name="Обычный 2 2 231" xfId="1680"/>
    <cellStyle name="Обычный 2 2 232" xfId="3912"/>
    <cellStyle name="Обычный 2 2 233" xfId="3930"/>
    <cellStyle name="Обычный 2 2 234" xfId="3929"/>
    <cellStyle name="Обычный 2 2 235" xfId="3841"/>
    <cellStyle name="Обычный 2 2 236" xfId="3962"/>
    <cellStyle name="Обычный 2 2 237" xfId="3941"/>
    <cellStyle name="Обычный 2 2 238" xfId="3940"/>
    <cellStyle name="Обычный 2 2 239" xfId="3911"/>
    <cellStyle name="Обычный 2 2 24" xfId="1681"/>
    <cellStyle name="Обычный 2 2 240" xfId="3910"/>
    <cellStyle name="Обычный 2 2 241" xfId="3909"/>
    <cellStyle name="Обычный 2 2 242" xfId="3908"/>
    <cellStyle name="Обычный 2 2 243" xfId="3858"/>
    <cellStyle name="Обычный 2 2 244" xfId="3857"/>
    <cellStyle name="Обычный 2 2 245" xfId="3948"/>
    <cellStyle name="Обычный 2 2 246" xfId="3947"/>
    <cellStyle name="Обычный 2 2 247" xfId="3946"/>
    <cellStyle name="Обычный 2 2 248" xfId="3945"/>
    <cellStyle name="Обычный 2 2 249" xfId="3907"/>
    <cellStyle name="Обычный 2 2 25" xfId="1682"/>
    <cellStyle name="Обычный 2 2 250" xfId="3906"/>
    <cellStyle name="Обычный 2 2 251" xfId="3905"/>
    <cellStyle name="Обычный 2 2 252" xfId="3904"/>
    <cellStyle name="Обычный 2 2 253" xfId="3928"/>
    <cellStyle name="Обычный 2 2 254" xfId="3927"/>
    <cellStyle name="Обычный 2 2 255" xfId="3856"/>
    <cellStyle name="Обычный 2 2 256" xfId="3855"/>
    <cellStyle name="Обычный 2 2 257" xfId="3854"/>
    <cellStyle name="Обычный 2 2 258" xfId="3853"/>
    <cellStyle name="Обычный 2 2 259" xfId="3903"/>
    <cellStyle name="Обычный 2 2 26" xfId="1683"/>
    <cellStyle name="Обычный 2 2 260" xfId="3902"/>
    <cellStyle name="Обычный 2 2 261" xfId="3901"/>
    <cellStyle name="Обычный 2 2 262" xfId="3900"/>
    <cellStyle name="Обычный 2 2 263" xfId="3926"/>
    <cellStyle name="Обычный 2 2 264" xfId="3925"/>
    <cellStyle name="Обычный 2 2 265" xfId="3833"/>
    <cellStyle name="Обычный 2 2 266" xfId="3964"/>
    <cellStyle name="Обычный 2 2 267" xfId="3961"/>
    <cellStyle name="Обычный 2 2 268" xfId="3840"/>
    <cellStyle name="Обычный 2 2 269" xfId="3899"/>
    <cellStyle name="Обычный 2 2 27" xfId="1684"/>
    <cellStyle name="Обычный 2 2 270" xfId="3898"/>
    <cellStyle name="Обычный 2 2 271" xfId="3897"/>
    <cellStyle name="Обычный 2 2 272" xfId="3896"/>
    <cellStyle name="Обычный 2 2 273" xfId="3852"/>
    <cellStyle name="Обычный 2 2 274" xfId="3839"/>
    <cellStyle name="Обычный 2 2 275" xfId="3850"/>
    <cellStyle name="Обычный 2 2 276" xfId="3924"/>
    <cellStyle name="Обычный 2 2 277" xfId="3849"/>
    <cellStyle name="Обычный 2 2 278" xfId="3848"/>
    <cellStyle name="Обычный 2 2 279" xfId="3895"/>
    <cellStyle name="Обычный 2 2 28" xfId="1685"/>
    <cellStyle name="Обычный 2 2 280" xfId="3894"/>
    <cellStyle name="Обычный 2 2 281" xfId="3893"/>
    <cellStyle name="Обычный 2 2 282" xfId="3892"/>
    <cellStyle name="Обычный 2 2 283" xfId="3847"/>
    <cellStyle name="Обычный 2 2 284" xfId="3863"/>
    <cellStyle name="Обычный 2 2 285" xfId="3862"/>
    <cellStyle name="Обычный 2 2 286" xfId="3846"/>
    <cellStyle name="Обычный 2 2 287" xfId="3923"/>
    <cellStyle name="Обычный 2 2 288" xfId="3845"/>
    <cellStyle name="Обычный 2 2 289" xfId="3844"/>
    <cellStyle name="Обычный 2 2 29" xfId="1686"/>
    <cellStyle name="Обычный 2 2 290" xfId="3891"/>
    <cellStyle name="Обычный 2 2 291" xfId="3890"/>
    <cellStyle name="Обычный 2 2 292" xfId="3889"/>
    <cellStyle name="Обычный 2 2 293" xfId="4057"/>
    <cellStyle name="Обычный 2 2 294" xfId="4058"/>
    <cellStyle name="Обычный 2 2 295" xfId="4059"/>
    <cellStyle name="Обычный 2 2 296" xfId="4060"/>
    <cellStyle name="Обычный 2 2 297" xfId="4061"/>
    <cellStyle name="Обычный 2 2 298" xfId="4062"/>
    <cellStyle name="Обычный 2 2 299" xfId="4063"/>
    <cellStyle name="Обычный 2 2 3" xfId="1687"/>
    <cellStyle name="Обычный 2 2 3 2" xfId="1688"/>
    <cellStyle name="Обычный 2 2 3 2 2" xfId="1689"/>
    <cellStyle name="Обычный 2 2 3 2 3" xfId="1690"/>
    <cellStyle name="Обычный 2 2 3 2_6851 расход" xfId="1691"/>
    <cellStyle name="Обычный 2 2 3 3" xfId="1692"/>
    <cellStyle name="Обычный 2 2 30" xfId="1693"/>
    <cellStyle name="Обычный 2 2 300" xfId="4064"/>
    <cellStyle name="Обычный 2 2 301" xfId="4065"/>
    <cellStyle name="Обычный 2 2 302" xfId="4066"/>
    <cellStyle name="Обычный 2 2 303" xfId="4067"/>
    <cellStyle name="Обычный 2 2 304" xfId="4068"/>
    <cellStyle name="Обычный 2 2 305" xfId="4069"/>
    <cellStyle name="Обычный 2 2 306" xfId="4070"/>
    <cellStyle name="Обычный 2 2 307" xfId="4071"/>
    <cellStyle name="Обычный 2 2 308" xfId="4072"/>
    <cellStyle name="Обычный 2 2 309" xfId="4073"/>
    <cellStyle name="Обычный 2 2 31" xfId="1694"/>
    <cellStyle name="Обычный 2 2 310" xfId="4074"/>
    <cellStyle name="Обычный 2 2 311" xfId="4075"/>
    <cellStyle name="Обычный 2 2 32" xfId="1695"/>
    <cellStyle name="Обычный 2 2 33" xfId="1696"/>
    <cellStyle name="Обычный 2 2 34" xfId="1697"/>
    <cellStyle name="Обычный 2 2 35" xfId="1698"/>
    <cellStyle name="Обычный 2 2 36" xfId="1699"/>
    <cellStyle name="Обычный 2 2 37" xfId="1700"/>
    <cellStyle name="Обычный 2 2 38" xfId="1701"/>
    <cellStyle name="Обычный 2 2 39" xfId="1702"/>
    <cellStyle name="Обычный 2 2 4" xfId="1703"/>
    <cellStyle name="Обычный 2 2 4 2" xfId="1704"/>
    <cellStyle name="Обычный 2 2 4 2 2" xfId="1705"/>
    <cellStyle name="Обычный 2 2 4 2 2 2" xfId="1706"/>
    <cellStyle name="Обычный 2 2 4 2 2_6851 расход" xfId="1707"/>
    <cellStyle name="Обычный 2 2 4 2_6851 расход" xfId="1708"/>
    <cellStyle name="Обычный 2 2 40" xfId="1709"/>
    <cellStyle name="Обычный 2 2 41" xfId="1710"/>
    <cellStyle name="Обычный 2 2 42" xfId="1711"/>
    <cellStyle name="Обычный 2 2 43" xfId="1712"/>
    <cellStyle name="Обычный 2 2 44" xfId="1713"/>
    <cellStyle name="Обычный 2 2 44 2" xfId="1714"/>
    <cellStyle name="Обычный 2 2 44_6851 расход" xfId="1715"/>
    <cellStyle name="Обычный 2 2 45" xfId="1716"/>
    <cellStyle name="Обычный 2 2 46" xfId="1717"/>
    <cellStyle name="Обычный 2 2 47" xfId="1718"/>
    <cellStyle name="Обычный 2 2 48" xfId="1719"/>
    <cellStyle name="Обычный 2 2 48 2" xfId="1720"/>
    <cellStyle name="Обычный 2 2 48_6851 расход" xfId="1721"/>
    <cellStyle name="Обычный 2 2 49" xfId="1722"/>
    <cellStyle name="Обычный 2 2 5" xfId="1723"/>
    <cellStyle name="Обычный 2 2 5 2" xfId="1724"/>
    <cellStyle name="Обычный 2 2 50" xfId="1725"/>
    <cellStyle name="Обычный 2 2 51" xfId="1726"/>
    <cellStyle name="Обычный 2 2 52" xfId="1727"/>
    <cellStyle name="Обычный 2 2 53" xfId="1728"/>
    <cellStyle name="Обычный 2 2 54" xfId="1729"/>
    <cellStyle name="Обычный 2 2 55" xfId="1730"/>
    <cellStyle name="Обычный 2 2 56" xfId="1731"/>
    <cellStyle name="Обычный 2 2 57" xfId="1732"/>
    <cellStyle name="Обычный 2 2 58" xfId="1733"/>
    <cellStyle name="Обычный 2 2 59" xfId="1734"/>
    <cellStyle name="Обычный 2 2 6" xfId="1735"/>
    <cellStyle name="Обычный 2 2 6 2" xfId="1736"/>
    <cellStyle name="Обычный 2 2 60" xfId="1737"/>
    <cellStyle name="Обычный 2 2 61" xfId="1738"/>
    <cellStyle name="Обычный 2 2 62" xfId="1739"/>
    <cellStyle name="Обычный 2 2 63" xfId="1740"/>
    <cellStyle name="Обычный 2 2 64" xfId="1741"/>
    <cellStyle name="Обычный 2 2 65" xfId="1742"/>
    <cellStyle name="Обычный 2 2 66" xfId="1743"/>
    <cellStyle name="Обычный 2 2 67" xfId="1744"/>
    <cellStyle name="Обычный 2 2 68" xfId="1745"/>
    <cellStyle name="Обычный 2 2 69" xfId="1746"/>
    <cellStyle name="Обычный 2 2 7" xfId="1747"/>
    <cellStyle name="Обычный 2 2 7 2" xfId="1748"/>
    <cellStyle name="Обычный 2 2 7_6851 расход" xfId="1749"/>
    <cellStyle name="Обычный 2 2 70" xfId="1750"/>
    <cellStyle name="Обычный 2 2 71" xfId="1751"/>
    <cellStyle name="Обычный 2 2 72" xfId="1752"/>
    <cellStyle name="Обычный 2 2 73" xfId="1753"/>
    <cellStyle name="Обычный 2 2 74" xfId="1754"/>
    <cellStyle name="Обычный 2 2 75" xfId="1755"/>
    <cellStyle name="Обычный 2 2 76" xfId="1756"/>
    <cellStyle name="Обычный 2 2 77" xfId="1757"/>
    <cellStyle name="Обычный 2 2 78" xfId="1758"/>
    <cellStyle name="Обычный 2 2 79" xfId="1759"/>
    <cellStyle name="Обычный 2 2 8" xfId="1760"/>
    <cellStyle name="Обычный 2 2 80" xfId="1761"/>
    <cellStyle name="Обычный 2 2 81" xfId="1762"/>
    <cellStyle name="Обычный 2 2 82" xfId="1763"/>
    <cellStyle name="Обычный 2 2 83" xfId="1764"/>
    <cellStyle name="Обычный 2 2 84" xfId="1765"/>
    <cellStyle name="Обычный 2 2 85" xfId="1766"/>
    <cellStyle name="Обычный 2 2 86" xfId="1767"/>
    <cellStyle name="Обычный 2 2 87" xfId="1768"/>
    <cellStyle name="Обычный 2 2 88" xfId="1769"/>
    <cellStyle name="Обычный 2 2 89" xfId="1770"/>
    <cellStyle name="Обычный 2 2 9" xfId="1771"/>
    <cellStyle name="Обычный 2 2 90" xfId="1772"/>
    <cellStyle name="Обычный 2 2 91" xfId="1773"/>
    <cellStyle name="Обычный 2 2 92" xfId="1774"/>
    <cellStyle name="Обычный 2 2 93" xfId="1775"/>
    <cellStyle name="Обычный 2 2 94" xfId="1776"/>
    <cellStyle name="Обычный 2 2 95" xfId="1777"/>
    <cellStyle name="Обычный 2 2 96" xfId="1778"/>
    <cellStyle name="Обычный 2 2 97" xfId="1779"/>
    <cellStyle name="Обычный 2 2 98" xfId="1780"/>
    <cellStyle name="Обычный 2 2 99" xfId="1781"/>
    <cellStyle name="Обычный 2 20" xfId="1782"/>
    <cellStyle name="Обычный 2 20 2" xfId="1783"/>
    <cellStyle name="Обычный 2 200" xfId="1784"/>
    <cellStyle name="Обычный 2 201" xfId="1785"/>
    <cellStyle name="Обычный 2 202" xfId="1786"/>
    <cellStyle name="Обычный 2 203" xfId="1787"/>
    <cellStyle name="Обычный 2 204" xfId="1788"/>
    <cellStyle name="Обычный 2 205" xfId="1789"/>
    <cellStyle name="Обычный 2 206" xfId="1790"/>
    <cellStyle name="Обычный 2 207" xfId="1791"/>
    <cellStyle name="Обычный 2 208" xfId="1792"/>
    <cellStyle name="Обычный 2 209" xfId="1793"/>
    <cellStyle name="Обычный 2 21" xfId="1794"/>
    <cellStyle name="Обычный 2 21 2" xfId="1795"/>
    <cellStyle name="Обычный 2 210" xfId="1796"/>
    <cellStyle name="Обычный 2 211" xfId="1797"/>
    <cellStyle name="Обычный 2 212" xfId="1798"/>
    <cellStyle name="Обычный 2 213" xfId="1799"/>
    <cellStyle name="Обычный 2 214" xfId="1800"/>
    <cellStyle name="Обычный 2 215" xfId="1801"/>
    <cellStyle name="Обычный 2 216" xfId="1802"/>
    <cellStyle name="Обычный 2 217" xfId="1803"/>
    <cellStyle name="Обычный 2 218" xfId="1804"/>
    <cellStyle name="Обычный 2 219" xfId="1805"/>
    <cellStyle name="Обычный 2 22" xfId="1806"/>
    <cellStyle name="Обычный 2 22 2" xfId="1807"/>
    <cellStyle name="Обычный 2 220" xfId="1808"/>
    <cellStyle name="Обычный 2 221" xfId="1809"/>
    <cellStyle name="Обычный 2 222" xfId="1810"/>
    <cellStyle name="Обычный 2 223" xfId="1811"/>
    <cellStyle name="Обычный 2 224" xfId="1812"/>
    <cellStyle name="Обычный 2 225" xfId="1813"/>
    <cellStyle name="Обычный 2 226" xfId="1814"/>
    <cellStyle name="Обычный 2 227" xfId="1815"/>
    <cellStyle name="Обычный 2 228" xfId="1816"/>
    <cellStyle name="Обычный 2 229" xfId="1817"/>
    <cellStyle name="Обычный 2 23" xfId="1818"/>
    <cellStyle name="Обычный 2 23 2" xfId="1819"/>
    <cellStyle name="Обычный 2 230" xfId="1820"/>
    <cellStyle name="Обычный 2 231" xfId="1821"/>
    <cellStyle name="Обычный 2 232" xfId="1822"/>
    <cellStyle name="Обычный 2 233" xfId="1823"/>
    <cellStyle name="Обычный 2 234" xfId="1824"/>
    <cellStyle name="Обычный 2 235" xfId="1825"/>
    <cellStyle name="Обычный 2 236" xfId="1826"/>
    <cellStyle name="Обычный 2 237" xfId="1827"/>
    <cellStyle name="Обычный 2 238" xfId="1828"/>
    <cellStyle name="Обычный 2 239" xfId="1829"/>
    <cellStyle name="Обычный 2 24" xfId="1830"/>
    <cellStyle name="Обычный 2 24 2" xfId="1831"/>
    <cellStyle name="Обычный 2 240" xfId="1832"/>
    <cellStyle name="Обычный 2 241" xfId="1833"/>
    <cellStyle name="Обычный 2 242" xfId="1834"/>
    <cellStyle name="Обычный 2 243" xfId="1835"/>
    <cellStyle name="Обычный 2 244" xfId="1836"/>
    <cellStyle name="Обычный 2 245" xfId="1837"/>
    <cellStyle name="Обычный 2 246" xfId="1838"/>
    <cellStyle name="Обычный 2 247" xfId="1839"/>
    <cellStyle name="Обычный 2 248" xfId="1840"/>
    <cellStyle name="Обычный 2 249" xfId="1841"/>
    <cellStyle name="Обычный 2 25" xfId="1842"/>
    <cellStyle name="Обычный 2 25 2" xfId="1843"/>
    <cellStyle name="Обычный 2 250" xfId="1844"/>
    <cellStyle name="Обычный 2 251" xfId="1845"/>
    <cellStyle name="Обычный 2 252" xfId="1846"/>
    <cellStyle name="Обычный 2 253" xfId="1847"/>
    <cellStyle name="Обычный 2 254" xfId="1848"/>
    <cellStyle name="Обычный 2 255" xfId="1849"/>
    <cellStyle name="Обычный 2 256" xfId="1850"/>
    <cellStyle name="Обычный 2 257" xfId="1851"/>
    <cellStyle name="Обычный 2 257 2" xfId="4724"/>
    <cellStyle name="Обычный 2 257 3" xfId="4634"/>
    <cellStyle name="Обычный 2 257 4" xfId="4076"/>
    <cellStyle name="Обычный 2 258" xfId="1852"/>
    <cellStyle name="Обычный 2 258 2" xfId="4078"/>
    <cellStyle name="Обычный 2 258 3" xfId="4077"/>
    <cellStyle name="Обычный 2 259" xfId="1853"/>
    <cellStyle name="Обычный 2 259 2" xfId="4723"/>
    <cellStyle name="Обычный 2 259 3" xfId="4636"/>
    <cellStyle name="Обычный 2 259 4" xfId="4079"/>
    <cellStyle name="Обычный 2 26" xfId="1854"/>
    <cellStyle name="Обычный 2 26 2" xfId="1855"/>
    <cellStyle name="Обычный 2 260" xfId="1856"/>
    <cellStyle name="Обычный 2 260 2" xfId="4722"/>
    <cellStyle name="Обычный 2 260 3" xfId="4656"/>
    <cellStyle name="Обычный 2 260 4" xfId="4080"/>
    <cellStyle name="Обычный 2 261" xfId="3630"/>
    <cellStyle name="Обычный 2 261 2" xfId="4721"/>
    <cellStyle name="Обычный 2 261 3" xfId="4657"/>
    <cellStyle name="Обычный 2 261 4" xfId="4081"/>
    <cellStyle name="Обычный 2 262" xfId="3719"/>
    <cellStyle name="Обычный 2 262 2" xfId="4720"/>
    <cellStyle name="Обычный 2 262 3" xfId="4658"/>
    <cellStyle name="Обычный 2 262 4" xfId="4082"/>
    <cellStyle name="Обычный 2 263" xfId="4083"/>
    <cellStyle name="Обычный 2 263 2" xfId="4719"/>
    <cellStyle name="Обычный 2 263 3" xfId="4659"/>
    <cellStyle name="Обычный 2 264" xfId="4084"/>
    <cellStyle name="Обычный 2 264 2" xfId="4718"/>
    <cellStyle name="Обычный 2 264 3" xfId="4660"/>
    <cellStyle name="Обычный 2 265" xfId="4085"/>
    <cellStyle name="Обычный 2 265 2" xfId="4717"/>
    <cellStyle name="Обычный 2 265 3" xfId="4661"/>
    <cellStyle name="Обычный 2 266" xfId="4086"/>
    <cellStyle name="Обычный 2 266 2" xfId="4716"/>
    <cellStyle name="Обычный 2 266 3" xfId="4736"/>
    <cellStyle name="Обычный 2 267" xfId="4087"/>
    <cellStyle name="Обычный 2 267 2" xfId="4715"/>
    <cellStyle name="Обычный 2 267 3" xfId="4735"/>
    <cellStyle name="Обычный 2 268" xfId="4088"/>
    <cellStyle name="Обычный 2 268 2" xfId="4714"/>
    <cellStyle name="Обычный 2 268 3" xfId="4734"/>
    <cellStyle name="Обычный 2 269" xfId="4089"/>
    <cellStyle name="Обычный 2 269 2" xfId="4713"/>
    <cellStyle name="Обычный 2 269 3" xfId="4733"/>
    <cellStyle name="Обычный 2 27" xfId="1857"/>
    <cellStyle name="Обычный 2 27 2" xfId="1858"/>
    <cellStyle name="Обычный 2 270" xfId="4090"/>
    <cellStyle name="Обычный 2 270 2" xfId="4712"/>
    <cellStyle name="Обычный 2 270 3" xfId="4732"/>
    <cellStyle name="Обычный 2 271" xfId="4091"/>
    <cellStyle name="Обычный 2 271 2" xfId="4711"/>
    <cellStyle name="Обычный 2 271 3" xfId="4731"/>
    <cellStyle name="Обычный 2 272" xfId="4092"/>
    <cellStyle name="Обычный 2 272 2" xfId="4710"/>
    <cellStyle name="Обычный 2 272 3" xfId="4730"/>
    <cellStyle name="Обычный 2 273" xfId="4093"/>
    <cellStyle name="Обычный 2 273 2" xfId="4709"/>
    <cellStyle name="Обычный 2 273 3" xfId="4729"/>
    <cellStyle name="Обычный 2 274" xfId="4094"/>
    <cellStyle name="Обычный 2 274 2" xfId="4708"/>
    <cellStyle name="Обычный 2 274 3" xfId="4728"/>
    <cellStyle name="Обычный 2 275" xfId="4095"/>
    <cellStyle name="Обычный 2 276" xfId="4096"/>
    <cellStyle name="Обычный 2 276 2" xfId="4097"/>
    <cellStyle name="Обычный 2 276 3" xfId="4098"/>
    <cellStyle name="Обычный 2 277" xfId="4099"/>
    <cellStyle name="Обычный 2 278" xfId="4100"/>
    <cellStyle name="Обычный 2 279" xfId="4101"/>
    <cellStyle name="Обычный 2 28" xfId="1859"/>
    <cellStyle name="Обычный 2 28 2" xfId="1860"/>
    <cellStyle name="Обычный 2 280" xfId="4102"/>
    <cellStyle name="Обычный 2 281" xfId="4103"/>
    <cellStyle name="Обычный 2 282" xfId="4104"/>
    <cellStyle name="Обычный 2 283" xfId="4105"/>
    <cellStyle name="Обычный 2 284" xfId="4106"/>
    <cellStyle name="Обычный 2 285" xfId="4107"/>
    <cellStyle name="Обычный 2 286" xfId="4108"/>
    <cellStyle name="Обычный 2 287" xfId="4109"/>
    <cellStyle name="Обычный 2 288" xfId="4110"/>
    <cellStyle name="Обычный 2 289" xfId="4111"/>
    <cellStyle name="Обычный 2 29" xfId="1861"/>
    <cellStyle name="Обычный 2 29 2" xfId="1862"/>
    <cellStyle name="Обычный 2 290" xfId="4112"/>
    <cellStyle name="Обычный 2 291" xfId="4113"/>
    <cellStyle name="Обычный 2 292" xfId="4114"/>
    <cellStyle name="Обычный 2 293" xfId="4115"/>
    <cellStyle name="Обычный 2 294" xfId="4116"/>
    <cellStyle name="Обычный 2 295" xfId="4117"/>
    <cellStyle name="Обычный 2 296" xfId="4118"/>
    <cellStyle name="Обычный 2 297" xfId="4119"/>
    <cellStyle name="Обычный 2 298" xfId="4120"/>
    <cellStyle name="Обычный 2 299" xfId="4121"/>
    <cellStyle name="Обычный 2 3" xfId="1863"/>
    <cellStyle name="Обычный 2 3 10" xfId="4123"/>
    <cellStyle name="Обычный 2 3 11" xfId="4124"/>
    <cellStyle name="Обычный 2 3 12" xfId="4122"/>
    <cellStyle name="Обычный 2 3 2" xfId="1864"/>
    <cellStyle name="Обычный 2 3 2 2" xfId="1865"/>
    <cellStyle name="Обычный 2 3 2 3" xfId="1866"/>
    <cellStyle name="Обычный 2 3 2_6851 расход" xfId="1867"/>
    <cellStyle name="Обычный 2 3 3" xfId="1868"/>
    <cellStyle name="Обычный 2 3 4" xfId="4125"/>
    <cellStyle name="Обычный 2 3 5" xfId="4126"/>
    <cellStyle name="Обычный 2 3 6" xfId="4127"/>
    <cellStyle name="Обычный 2 3 7" xfId="4128"/>
    <cellStyle name="Обычный 2 3 8" xfId="4129"/>
    <cellStyle name="Обычный 2 3 9" xfId="4130"/>
    <cellStyle name="Обычный 2 30" xfId="1869"/>
    <cellStyle name="Обычный 2 30 2" xfId="1870"/>
    <cellStyle name="Обычный 2 300" xfId="4131"/>
    <cellStyle name="Обычный 2 301" xfId="4132"/>
    <cellStyle name="Обычный 2 302" xfId="4133"/>
    <cellStyle name="Обычный 2 303" xfId="4134"/>
    <cellStyle name="Обычный 2 304" xfId="4135"/>
    <cellStyle name="Обычный 2 305" xfId="4136"/>
    <cellStyle name="Обычный 2 306" xfId="4137"/>
    <cellStyle name="Обычный 2 307" xfId="4138"/>
    <cellStyle name="Обычный 2 308" xfId="4139"/>
    <cellStyle name="Обычный 2 309" xfId="4140"/>
    <cellStyle name="Обычный 2 31" xfId="1871"/>
    <cellStyle name="Обычный 2 310" xfId="4141"/>
    <cellStyle name="Обычный 2 311" xfId="4142"/>
    <cellStyle name="Обычный 2 312" xfId="4143"/>
    <cellStyle name="Обычный 2 313" xfId="4144"/>
    <cellStyle name="Обычный 2 314" xfId="4145"/>
    <cellStyle name="Обычный 2 315" xfId="4146"/>
    <cellStyle name="Обычный 2 316" xfId="4147"/>
    <cellStyle name="Обычный 2 317" xfId="4148"/>
    <cellStyle name="Обычный 2 318" xfId="4149"/>
    <cellStyle name="Обычный 2 319" xfId="4150"/>
    <cellStyle name="Обычный 2 32" xfId="1872"/>
    <cellStyle name="Обычный 2 32 2" xfId="1873"/>
    <cellStyle name="Обычный 2 320" xfId="4151"/>
    <cellStyle name="Обычный 2 321" xfId="4152"/>
    <cellStyle name="Обычный 2 322" xfId="4153"/>
    <cellStyle name="Обычный 2 323" xfId="4154"/>
    <cellStyle name="Обычный 2 324" xfId="4155"/>
    <cellStyle name="Обычный 2 325" xfId="4156"/>
    <cellStyle name="Обычный 2 326" xfId="4157"/>
    <cellStyle name="Обычный 2 327" xfId="4158"/>
    <cellStyle name="Обычный 2 328" xfId="4159"/>
    <cellStyle name="Обычный 2 329" xfId="4160"/>
    <cellStyle name="Обычный 2 33" xfId="1874"/>
    <cellStyle name="Обычный 2 33 2" xfId="1875"/>
    <cellStyle name="Обычный 2 330" xfId="4161"/>
    <cellStyle name="Обычный 2 331" xfId="4162"/>
    <cellStyle name="Обычный 2 332" xfId="4163"/>
    <cellStyle name="Обычный 2 333" xfId="4164"/>
    <cellStyle name="Обычный 2 334" xfId="4165"/>
    <cellStyle name="Обычный 2 335" xfId="4166"/>
    <cellStyle name="Обычный 2 336" xfId="4167"/>
    <cellStyle name="Обычный 2 337" xfId="4168"/>
    <cellStyle name="Обычный 2 338" xfId="4169"/>
    <cellStyle name="Обычный 2 339" xfId="4170"/>
    <cellStyle name="Обычный 2 34" xfId="1876"/>
    <cellStyle name="Обычный 2 340" xfId="4171"/>
    <cellStyle name="Обычный 2 341" xfId="4172"/>
    <cellStyle name="Обычный 2 342" xfId="4173"/>
    <cellStyle name="Обычный 2 343" xfId="4174"/>
    <cellStyle name="Обычный 2 344" xfId="4175"/>
    <cellStyle name="Обычный 2 345" xfId="4176"/>
    <cellStyle name="Обычный 2 346" xfId="4177"/>
    <cellStyle name="Обычный 2 347" xfId="4178"/>
    <cellStyle name="Обычный 2 348" xfId="4179"/>
    <cellStyle name="Обычный 2 349" xfId="4180"/>
    <cellStyle name="Обычный 2 35" xfId="1877"/>
    <cellStyle name="Обычный 2 35 2" xfId="1878"/>
    <cellStyle name="Обычный 2 35_6851 расход" xfId="1879"/>
    <cellStyle name="Обычный 2 350" xfId="4181"/>
    <cellStyle name="Обычный 2 351" xfId="4182"/>
    <cellStyle name="Обычный 2 352" xfId="4183"/>
    <cellStyle name="Обычный 2 353" xfId="4184"/>
    <cellStyle name="Обычный 2 354" xfId="4185"/>
    <cellStyle name="Обычный 2 355" xfId="4186"/>
    <cellStyle name="Обычный 2 356" xfId="4187"/>
    <cellStyle name="Обычный 2 357" xfId="4188"/>
    <cellStyle name="Обычный 2 358" xfId="4189"/>
    <cellStyle name="Обычный 2 359" xfId="3931"/>
    <cellStyle name="Обычный 2 36" xfId="1880"/>
    <cellStyle name="Обычный 2 360" xfId="4375"/>
    <cellStyle name="Обычный 2 360 2" xfId="4762"/>
    <cellStyle name="Обычный 2 360 3" xfId="4665"/>
    <cellStyle name="Обычный 2 361" xfId="4386"/>
    <cellStyle name="Обычный 2 362" xfId="4328"/>
    <cellStyle name="Обычный 2 363" xfId="4389"/>
    <cellStyle name="Обычный 2 364" xfId="4329"/>
    <cellStyle name="Обычный 2 365" xfId="4390"/>
    <cellStyle name="Обычный 2 366" xfId="4330"/>
    <cellStyle name="Обычный 2 367" xfId="4387"/>
    <cellStyle name="Обычный 2 368" xfId="4336"/>
    <cellStyle name="Обычный 2 369" xfId="4388"/>
    <cellStyle name="Обычный 2 37" xfId="1881"/>
    <cellStyle name="Обычный 2 370" xfId="4315"/>
    <cellStyle name="Обычный 2 371" xfId="4412"/>
    <cellStyle name="Обычный 2 371 2" xfId="4818"/>
    <cellStyle name="Обычный 2 371 3" xfId="4531"/>
    <cellStyle name="Обычный 2 372" xfId="4316"/>
    <cellStyle name="Обычный 2 372 2" xfId="4811"/>
    <cellStyle name="Обычный 2 372 3" xfId="4548"/>
    <cellStyle name="Обычный 2 373" xfId="4409"/>
    <cellStyle name="Обычный 2 373 2" xfId="4817"/>
    <cellStyle name="Обычный 2 373 3" xfId="4558"/>
    <cellStyle name="Обычный 2 374" xfId="4318"/>
    <cellStyle name="Обычный 2 374 2" xfId="4812"/>
    <cellStyle name="Обычный 2 374 3" xfId="4539"/>
    <cellStyle name="Обычный 2 375" xfId="4410"/>
    <cellStyle name="Обычный 2 375 2" xfId="4784"/>
    <cellStyle name="Обычный 2 376" xfId="4319"/>
    <cellStyle name="Обычный 2 377" xfId="4411"/>
    <cellStyle name="Обычный 2 378" xfId="4320"/>
    <cellStyle name="Обычный 2 379" xfId="4413"/>
    <cellStyle name="Обычный 2 38" xfId="1882"/>
    <cellStyle name="Обычный 2 380" xfId="4317"/>
    <cellStyle name="Обычный 2 381" xfId="4414"/>
    <cellStyle name="Обычный 2 382" xfId="4321"/>
    <cellStyle name="Обычный 2 383" xfId="4415"/>
    <cellStyle name="Обычный 2 384" xfId="4322"/>
    <cellStyle name="Обычный 2 385" xfId="4416"/>
    <cellStyle name="Обычный 2 386" xfId="4323"/>
    <cellStyle name="Обычный 2 386 2" xfId="4813"/>
    <cellStyle name="Обычный 2 386 3" xfId="4765"/>
    <cellStyle name="Обычный 2 387" xfId="4391"/>
    <cellStyle name="Обычный 2 387 2" xfId="4816"/>
    <cellStyle name="Обычный 2 387 3" xfId="4764"/>
    <cellStyle name="Обычный 2 388" xfId="4324"/>
    <cellStyle name="Обычный 2 389" xfId="4392"/>
    <cellStyle name="Обычный 2 39" xfId="1883"/>
    <cellStyle name="Обычный 2 390" xfId="4325"/>
    <cellStyle name="Обычный 2 391" xfId="4393"/>
    <cellStyle name="Обычный 2 392" xfId="4326"/>
    <cellStyle name="Обычный 2 393" xfId="4394"/>
    <cellStyle name="Обычный 2 394" xfId="4327"/>
    <cellStyle name="Обычный 2 395" xfId="4395"/>
    <cellStyle name="Обычный 2 396" xfId="4331"/>
    <cellStyle name="Обычный 2 397" xfId="4396"/>
    <cellStyle name="Обычный 2 398" xfId="4332"/>
    <cellStyle name="Обычный 2 399" xfId="4397"/>
    <cellStyle name="Обычный 2 4" xfId="1884"/>
    <cellStyle name="Обычный 2 4 2" xfId="1885"/>
    <cellStyle name="Обычный 2 4 3" xfId="4191"/>
    <cellStyle name="Обычный 2 4 4" xfId="4192"/>
    <cellStyle name="Обычный 2 4 5" xfId="4190"/>
    <cellStyle name="Обычный 2 40" xfId="1886"/>
    <cellStyle name="Обычный 2 400" xfId="4333"/>
    <cellStyle name="Обычный 2 401" xfId="4398"/>
    <cellStyle name="Обычный 2 402" xfId="4334"/>
    <cellStyle name="Обычный 2 403" xfId="4399"/>
    <cellStyle name="Обычный 2 404" xfId="4335"/>
    <cellStyle name="Обычный 2 404 2" xfId="4814"/>
    <cellStyle name="Обычный 2 404 3" xfId="4766"/>
    <cellStyle name="Обычный 2 405" xfId="4400"/>
    <cellStyle name="Обычный 2 406" xfId="4337"/>
    <cellStyle name="Обычный 2 407" xfId="4401"/>
    <cellStyle name="Обычный 2 408" xfId="4338"/>
    <cellStyle name="Обычный 2 409" xfId="4402"/>
    <cellStyle name="Обычный 2 41" xfId="1887"/>
    <cellStyle name="Обычный 2 410" xfId="4339"/>
    <cellStyle name="Обычный 2 411" xfId="4403"/>
    <cellStyle name="Обычный 2 412" xfId="4340"/>
    <cellStyle name="Обычный 2 413" xfId="4404"/>
    <cellStyle name="Обычный 2 414" xfId="4341"/>
    <cellStyle name="Обычный 2 415" xfId="4405"/>
    <cellStyle name="Обычный 2 416" xfId="4342"/>
    <cellStyle name="Обычный 2 417" xfId="4406"/>
    <cellStyle name="Обычный 2 418" xfId="4343"/>
    <cellStyle name="Обычный 2 419" xfId="4407"/>
    <cellStyle name="Обычный 2 42" xfId="1888"/>
    <cellStyle name="Обычный 2 420" xfId="4344"/>
    <cellStyle name="Обычный 2 421" xfId="4408"/>
    <cellStyle name="Обычный 2 422" xfId="4345"/>
    <cellStyle name="Обычный 2 422 2" xfId="4815"/>
    <cellStyle name="Обычный 2 422 3" xfId="4767"/>
    <cellStyle name="Обычный 2 423" xfId="4417"/>
    <cellStyle name="Обычный 2 424" xfId="4346"/>
    <cellStyle name="Обычный 2 425" xfId="4418"/>
    <cellStyle name="Обычный 2 426" xfId="4347"/>
    <cellStyle name="Обычный 2 427" xfId="4419"/>
    <cellStyle name="Обычный 2 428" xfId="4348"/>
    <cellStyle name="Обычный 2 429" xfId="4420"/>
    <cellStyle name="Обычный 2 43" xfId="1889"/>
    <cellStyle name="Обычный 2 430" xfId="4349"/>
    <cellStyle name="Обычный 2 431" xfId="4421"/>
    <cellStyle name="Обычный 2 432" xfId="4350"/>
    <cellStyle name="Обычный 2 433" xfId="4422"/>
    <cellStyle name="Обычный 2 434" xfId="4351"/>
    <cellStyle name="Обычный 2 435" xfId="4423"/>
    <cellStyle name="Обычный 2 436" xfId="4352"/>
    <cellStyle name="Обычный 2 437" xfId="4424"/>
    <cellStyle name="Обычный 2 438" xfId="4353"/>
    <cellStyle name="Обычный 2 439" xfId="4425"/>
    <cellStyle name="Обычный 2 44" xfId="1890"/>
    <cellStyle name="Обычный 2 440" xfId="4354"/>
    <cellStyle name="Обычный 2 441" xfId="4426"/>
    <cellStyle name="Обычный 2 442" xfId="4355"/>
    <cellStyle name="Обычный 2 443" xfId="4427"/>
    <cellStyle name="Обычный 2 444" xfId="4356"/>
    <cellStyle name="Обычный 2 445" xfId="4428"/>
    <cellStyle name="Обычный 2 446" xfId="4357"/>
    <cellStyle name="Обычный 2 447" xfId="4429"/>
    <cellStyle name="Обычный 2 448" xfId="4358"/>
    <cellStyle name="Обычный 2 449" xfId="4430"/>
    <cellStyle name="Обычный 2 45" xfId="1891"/>
    <cellStyle name="Обычный 2 450" xfId="4359"/>
    <cellStyle name="Обычный 2 451" xfId="4431"/>
    <cellStyle name="Обычный 2 452" xfId="4360"/>
    <cellStyle name="Обычный 2 453" xfId="4432"/>
    <cellStyle name="Обычный 2 454" xfId="4361"/>
    <cellStyle name="Обычный 2 455" xfId="4433"/>
    <cellStyle name="Обычный 2 456" xfId="4362"/>
    <cellStyle name="Обычный 2 457" xfId="4434"/>
    <cellStyle name="Обычный 2 458" xfId="4363"/>
    <cellStyle name="Обычный 2 459" xfId="4435"/>
    <cellStyle name="Обычный 2 46" xfId="1892"/>
    <cellStyle name="Обычный 2 460" xfId="4364"/>
    <cellStyle name="Обычный 2 461" xfId="4436"/>
    <cellStyle name="Обычный 2 462" xfId="4365"/>
    <cellStyle name="Обычный 2 463" xfId="4437"/>
    <cellStyle name="Обычный 2 464" xfId="4366"/>
    <cellStyle name="Обычный 2 465" xfId="4438"/>
    <cellStyle name="Обычный 2 466" xfId="4367"/>
    <cellStyle name="Обычный 2 467" xfId="4439"/>
    <cellStyle name="Обычный 2 468" xfId="4368"/>
    <cellStyle name="Обычный 2 469" xfId="4440"/>
    <cellStyle name="Обычный 2 47" xfId="1893"/>
    <cellStyle name="Обычный 2 470" xfId="4369"/>
    <cellStyle name="Обычный 2 471" xfId="4441"/>
    <cellStyle name="Обычный 2 472" xfId="4370"/>
    <cellStyle name="Обычный 2 473" xfId="4442"/>
    <cellStyle name="Обычный 2 474" xfId="4371"/>
    <cellStyle name="Обычный 2 475" xfId="4443"/>
    <cellStyle name="Обычный 2 476" xfId="4372"/>
    <cellStyle name="Обычный 2 477" xfId="4444"/>
    <cellStyle name="Обычный 2 478" xfId="4373"/>
    <cellStyle name="Обычный 2 479" xfId="4445"/>
    <cellStyle name="Обычный 2 48" xfId="1894"/>
    <cellStyle name="Обычный 2 480" xfId="4374"/>
    <cellStyle name="Обычный 2 481" xfId="4446"/>
    <cellStyle name="Обычный 2 482" xfId="3721"/>
    <cellStyle name="Обычный 2 49" xfId="1895"/>
    <cellStyle name="Обычный 2 5" xfId="1896"/>
    <cellStyle name="Обычный 2 5 2" xfId="1897"/>
    <cellStyle name="Обычный 2 50" xfId="1898"/>
    <cellStyle name="Обычный 2 51" xfId="1899"/>
    <cellStyle name="Обычный 2 52" xfId="1900"/>
    <cellStyle name="Обычный 2 53" xfId="1901"/>
    <cellStyle name="Обычный 2 54" xfId="1902"/>
    <cellStyle name="Обычный 2 55" xfId="1903"/>
    <cellStyle name="Обычный 2 56" xfId="1904"/>
    <cellStyle name="Обычный 2 57" xfId="1905"/>
    <cellStyle name="Обычный 2 58" xfId="1906"/>
    <cellStyle name="Обычный 2 59" xfId="1907"/>
    <cellStyle name="Обычный 2 6" xfId="1908"/>
    <cellStyle name="Обычный 2 6 2" xfId="1909"/>
    <cellStyle name="Обычный 2 60" xfId="1910"/>
    <cellStyle name="Обычный 2 61" xfId="1911"/>
    <cellStyle name="Обычный 2 62" xfId="1912"/>
    <cellStyle name="Обычный 2 63" xfId="1913"/>
    <cellStyle name="Обычный 2 64" xfId="1914"/>
    <cellStyle name="Обычный 2 65" xfId="1915"/>
    <cellStyle name="Обычный 2 66" xfId="1916"/>
    <cellStyle name="Обычный 2 67" xfId="1917"/>
    <cellStyle name="Обычный 2 68" xfId="1918"/>
    <cellStyle name="Обычный 2 69" xfId="1919"/>
    <cellStyle name="Обычный 2 7" xfId="1920"/>
    <cellStyle name="Обычный 2 7 2" xfId="1921"/>
    <cellStyle name="Обычный 2 70" xfId="1922"/>
    <cellStyle name="Обычный 2 71" xfId="1923"/>
    <cellStyle name="Обычный 2 72" xfId="1924"/>
    <cellStyle name="Обычный 2 73" xfId="1925"/>
    <cellStyle name="Обычный 2 74" xfId="1926"/>
    <cellStyle name="Обычный 2 75" xfId="1927"/>
    <cellStyle name="Обычный 2 76" xfId="1928"/>
    <cellStyle name="Обычный 2 77" xfId="1929"/>
    <cellStyle name="Обычный 2 78" xfId="1930"/>
    <cellStyle name="Обычный 2 79" xfId="1931"/>
    <cellStyle name="Обычный 2 8" xfId="1932"/>
    <cellStyle name="Обычный 2 8 2" xfId="1933"/>
    <cellStyle name="Обычный 2 80" xfId="1934"/>
    <cellStyle name="Обычный 2 81" xfId="1935"/>
    <cellStyle name="Обычный 2 82" xfId="1936"/>
    <cellStyle name="Обычный 2 83" xfId="1937"/>
    <cellStyle name="Обычный 2 84" xfId="1938"/>
    <cellStyle name="Обычный 2 85" xfId="1939"/>
    <cellStyle name="Обычный 2 86" xfId="1940"/>
    <cellStyle name="Обычный 2 87" xfId="1941"/>
    <cellStyle name="Обычный 2 88" xfId="1942"/>
    <cellStyle name="Обычный 2 89" xfId="1943"/>
    <cellStyle name="Обычный 2 9" xfId="1944"/>
    <cellStyle name="Обычный 2 9 2" xfId="1945"/>
    <cellStyle name="Обычный 2 90" xfId="1946"/>
    <cellStyle name="Обычный 2 91" xfId="1947"/>
    <cellStyle name="Обычный 2 92" xfId="1948"/>
    <cellStyle name="Обычный 2 93" xfId="1949"/>
    <cellStyle name="Обычный 2 94" xfId="1950"/>
    <cellStyle name="Обычный 2 95" xfId="1951"/>
    <cellStyle name="Обычный 2 96" xfId="1952"/>
    <cellStyle name="Обычный 2 97" xfId="1953"/>
    <cellStyle name="Обычный 2 98" xfId="1954"/>
    <cellStyle name="Обычный 2 99" xfId="1955"/>
    <cellStyle name="Обычный 20" xfId="1956"/>
    <cellStyle name="Обычный 20 2" xfId="1957"/>
    <cellStyle name="Обычный 20 3" xfId="1958"/>
    <cellStyle name="Обычный 20 3 2" xfId="1959"/>
    <cellStyle name="Обычный 20 3 2 2" xfId="3640"/>
    <cellStyle name="Обычный 20 3 2 2 2" xfId="4014"/>
    <cellStyle name="Обычный 20 3 2 3" xfId="3785"/>
    <cellStyle name="Обычный 20 3 3" xfId="3639"/>
    <cellStyle name="Обычный 20 3 3 2" xfId="3968"/>
    <cellStyle name="Обычный 20 3 4" xfId="3736"/>
    <cellStyle name="Обычный 20 4" xfId="1960"/>
    <cellStyle name="Обычный 20 4 2" xfId="1961"/>
    <cellStyle name="Обычный 20 4 2 2" xfId="3642"/>
    <cellStyle name="Обычный 20 4 2 2 2" xfId="4015"/>
    <cellStyle name="Обычный 20 4 2 3" xfId="3786"/>
    <cellStyle name="Обычный 20 4 3" xfId="3641"/>
    <cellStyle name="Обычный 20 4 3 2" xfId="3969"/>
    <cellStyle name="Обычный 20 4 4" xfId="3737"/>
    <cellStyle name="Обычный 20 5" xfId="1962"/>
    <cellStyle name="Обычный 20 5 2" xfId="1963"/>
    <cellStyle name="Обычный 20 5 2 2" xfId="3644"/>
    <cellStyle name="Обычный 20 5 2 2 2" xfId="4016"/>
    <cellStyle name="Обычный 20 5 2 3" xfId="3787"/>
    <cellStyle name="Обычный 20 5 3" xfId="3643"/>
    <cellStyle name="Обычный 20 5 3 2" xfId="3970"/>
    <cellStyle name="Обычный 20 5 4" xfId="3738"/>
    <cellStyle name="Обычный 20 6" xfId="1964"/>
    <cellStyle name="Обычный 20 6 2" xfId="3645"/>
    <cellStyle name="Обычный 20 6 2 2" xfId="4050"/>
    <cellStyle name="Обычный 20 6 3" xfId="4773"/>
    <cellStyle name="Обычный 20 6 4" xfId="3817"/>
    <cellStyle name="Обычный 20 7" xfId="4194"/>
    <cellStyle name="Обычный 20 8" xfId="4193"/>
    <cellStyle name="Обычный 20_6851 расход" xfId="1965"/>
    <cellStyle name="Обычный 21" xfId="1966"/>
    <cellStyle name="Обычный 21 2" xfId="1967"/>
    <cellStyle name="Обычный 21 2 2" xfId="3647"/>
    <cellStyle name="Обычный 21 2 2 2" xfId="4017"/>
    <cellStyle name="Обычный 21 2 3" xfId="4196"/>
    <cellStyle name="Обычный 21 2 4" xfId="4666"/>
    <cellStyle name="Обычный 21 2 5" xfId="3788"/>
    <cellStyle name="Обычный 21 3" xfId="3646"/>
    <cellStyle name="Обычный 21 3 2" xfId="3971"/>
    <cellStyle name="Обычный 21 4" xfId="4197"/>
    <cellStyle name="Обычный 21 5" xfId="4195"/>
    <cellStyle name="Обычный 21 5 2" xfId="4562"/>
    <cellStyle name="Обычный 21 6" xfId="3739"/>
    <cellStyle name="Обычный 22" xfId="1968"/>
    <cellStyle name="Обычный 22 2" xfId="1969"/>
    <cellStyle name="Обычный 22 3" xfId="1970"/>
    <cellStyle name="Обычный 22 3 2" xfId="3953"/>
    <cellStyle name="Обычный 22 3 2 2" xfId="4198"/>
    <cellStyle name="Обычный 22 3 3" xfId="4707"/>
    <cellStyle name="Обычный 22 4" xfId="1971"/>
    <cellStyle name="Обычный 22 4 2" xfId="3649"/>
    <cellStyle name="Обычный 22 4 2 2" xfId="4706"/>
    <cellStyle name="Обычный 22 4 2 3" xfId="4018"/>
    <cellStyle name="Обычный 22 4 3" xfId="4638"/>
    <cellStyle name="Обычный 22 4 4" xfId="4199"/>
    <cellStyle name="Обычный 22 4 5" xfId="3789"/>
    <cellStyle name="Обычный 22 5" xfId="3648"/>
    <cellStyle name="Обычный 22 5 2" xfId="3972"/>
    <cellStyle name="Обычный 22 6" xfId="4573"/>
    <cellStyle name="Обычный 22 7" xfId="3915"/>
    <cellStyle name="Обычный 22 8" xfId="3740"/>
    <cellStyle name="Обычный 22_6851 расход" xfId="1972"/>
    <cellStyle name="Обычный 23" xfId="1973"/>
    <cellStyle name="Обычный 23 2" xfId="1974"/>
    <cellStyle name="Обычный 23 3" xfId="1975"/>
    <cellStyle name="Обычный 23 3 2" xfId="3954"/>
    <cellStyle name="Обычный 23 3 2 2" xfId="4639"/>
    <cellStyle name="Обычный 23 4" xfId="1976"/>
    <cellStyle name="Обычный 23_6851 расход" xfId="1977"/>
    <cellStyle name="Обычный 24" xfId="1978"/>
    <cellStyle name="Обычный 24 2" xfId="1979"/>
    <cellStyle name="Обычный 24 3" xfId="1980"/>
    <cellStyle name="Обычный 24 3 2" xfId="3651"/>
    <cellStyle name="Обычный 24 3 2 2" xfId="4003"/>
    <cellStyle name="Обычный 24 3 3" xfId="3774"/>
    <cellStyle name="Обычный 24 4" xfId="3650"/>
    <cellStyle name="Обычный 24 4 2" xfId="3874"/>
    <cellStyle name="Обычный 24 5" xfId="3724"/>
    <cellStyle name="Обычный 24_6851 расход" xfId="1981"/>
    <cellStyle name="Обычный 25" xfId="1982"/>
    <cellStyle name="Обычный 25 2" xfId="1983"/>
    <cellStyle name="Обычный 25 3" xfId="1984"/>
    <cellStyle name="Обычный 25 3 2" xfId="3955"/>
    <cellStyle name="Обычный 25 3 2 2" xfId="4640"/>
    <cellStyle name="Обычный 26" xfId="1985"/>
    <cellStyle name="Обычный 26 2" xfId="1986"/>
    <cellStyle name="Обычный 26 3" xfId="1987"/>
    <cellStyle name="Обычный 26_6851 расход" xfId="1988"/>
    <cellStyle name="Обычный 27" xfId="1989"/>
    <cellStyle name="Обычный 27 2" xfId="1990"/>
    <cellStyle name="Обычный 27 3" xfId="1991"/>
    <cellStyle name="Обычный 27 3 2" xfId="3653"/>
    <cellStyle name="Обычный 27 3 2 2" xfId="4019"/>
    <cellStyle name="Обычный 27 3 3" xfId="3956"/>
    <cellStyle name="Обычный 27 3 4" xfId="3790"/>
    <cellStyle name="Обычный 27 4" xfId="1992"/>
    <cellStyle name="Обычный 27 4 2" xfId="4200"/>
    <cellStyle name="Обычный 27 5" xfId="1993"/>
    <cellStyle name="Обычный 27 5 2" xfId="3654"/>
    <cellStyle name="Обычный 27 5 2 2" xfId="4051"/>
    <cellStyle name="Обычный 27 5 3" xfId="3818"/>
    <cellStyle name="Обычный 27 6" xfId="3652"/>
    <cellStyle name="Обычный 27 6 2" xfId="3973"/>
    <cellStyle name="Обычный 27 7" xfId="3741"/>
    <cellStyle name="Обычный 27_6851 расход" xfId="1994"/>
    <cellStyle name="Обычный 28" xfId="1995"/>
    <cellStyle name="Обычный 28 2" xfId="1996"/>
    <cellStyle name="Обычный 28 3" xfId="1997"/>
    <cellStyle name="Обычный 28 3 2" xfId="1998"/>
    <cellStyle name="Обычный 28 4" xfId="1999"/>
    <cellStyle name="Обычный 28 4 2" xfId="2000"/>
    <cellStyle name="Обычный 28 4 2 2" xfId="2001"/>
    <cellStyle name="Обычный 28 4 2 2 2" xfId="2002"/>
    <cellStyle name="Обычный 28 4 2 3" xfId="2003"/>
    <cellStyle name="Обычный 28 4 2 3 2" xfId="3957"/>
    <cellStyle name="Обычный 28 4 2 3 2 2" xfId="4641"/>
    <cellStyle name="Обычный 28 4 2_6851 расход" xfId="2004"/>
    <cellStyle name="Обычный 28 4 3" xfId="2005"/>
    <cellStyle name="Обычный 28 4_6851 расход" xfId="2006"/>
    <cellStyle name="Обычный 28 5" xfId="2007"/>
    <cellStyle name="Обычный 28_6851 расход" xfId="2008"/>
    <cellStyle name="Обычный 29" xfId="2009"/>
    <cellStyle name="Обычный 29 2" xfId="2010"/>
    <cellStyle name="Обычный 29 3" xfId="2011"/>
    <cellStyle name="Обычный 29 3 2" xfId="3656"/>
    <cellStyle name="Обычный 29 3 2 2" xfId="4020"/>
    <cellStyle name="Обычный 29 3 3" xfId="3791"/>
    <cellStyle name="Обычный 29 4" xfId="3655"/>
    <cellStyle name="Обычный 29 4 2" xfId="3974"/>
    <cellStyle name="Обычный 29 5" xfId="3742"/>
    <cellStyle name="Обычный 29_6851 расход" xfId="2012"/>
    <cellStyle name="Обычный 3" xfId="51"/>
    <cellStyle name="Обычный 3 10" xfId="4202"/>
    <cellStyle name="Обычный 3 11" xfId="4203"/>
    <cellStyle name="Обычный 3 12" xfId="4201"/>
    <cellStyle name="Обычный 3 13" xfId="3722"/>
    <cellStyle name="Обычный 3 2" xfId="2013"/>
    <cellStyle name="Обычный 3 2 2" xfId="2014"/>
    <cellStyle name="Обычный 3 2 2 2" xfId="2015"/>
    <cellStyle name="Обычный 3 2 2 2 2" xfId="3658"/>
    <cellStyle name="Обычный 3 2 2 2 2 2" xfId="4021"/>
    <cellStyle name="Обычный 3 2 2 2 3" xfId="3792"/>
    <cellStyle name="Обычный 3 2 2 3" xfId="3657"/>
    <cellStyle name="Обычный 3 2 2 3 2" xfId="3975"/>
    <cellStyle name="Обычный 3 2 2 4" xfId="3743"/>
    <cellStyle name="Обычный 3 2 3" xfId="2016"/>
    <cellStyle name="Обычный 3 2 3 2" xfId="2017"/>
    <cellStyle name="Обычный 3 2 3 2 2" xfId="3660"/>
    <cellStyle name="Обычный 3 2 3 2 2 2" xfId="4022"/>
    <cellStyle name="Обычный 3 2 3 2 3" xfId="3793"/>
    <cellStyle name="Обычный 3 2 3 3" xfId="3659"/>
    <cellStyle name="Обычный 3 2 3 3 2" xfId="3976"/>
    <cellStyle name="Обычный 3 2 3 4" xfId="3744"/>
    <cellStyle name="Обычный 3 2_6851 расход" xfId="2018"/>
    <cellStyle name="Обычный 3 3" xfId="2019"/>
    <cellStyle name="Обычный 3 3 2" xfId="2020"/>
    <cellStyle name="Обычный 3 3 2 2" xfId="3837"/>
    <cellStyle name="Обычный 3 3 2 3" xfId="4650"/>
    <cellStyle name="Обычный 3 3 3" xfId="2021"/>
    <cellStyle name="Обычный 3 3 3 2" xfId="3662"/>
    <cellStyle name="Обычный 3 3 3 2 2" xfId="4705"/>
    <cellStyle name="Обычный 3 3 3 2 3" xfId="4023"/>
    <cellStyle name="Обычный 3 3 3 3" xfId="4642"/>
    <cellStyle name="Обычный 3 3 3 4" xfId="4204"/>
    <cellStyle name="Обычный 3 3 3 5" xfId="3794"/>
    <cellStyle name="Обычный 3 3 4" xfId="3661"/>
    <cellStyle name="Обычный 3 3 4 2" xfId="3977"/>
    <cellStyle name="Обычный 3 3 5" xfId="3745"/>
    <cellStyle name="Обычный 3 4" xfId="2022"/>
    <cellStyle name="Обычный 3 4 2" xfId="2023"/>
    <cellStyle name="Обычный 3 4 2 2" xfId="3664"/>
    <cellStyle name="Обычный 3 4 2 2 2" xfId="4024"/>
    <cellStyle name="Обычный 3 4 2 3" xfId="3795"/>
    <cellStyle name="Обычный 3 4 3" xfId="3663"/>
    <cellStyle name="Обычный 3 4 3 2" xfId="3978"/>
    <cellStyle name="Обычный 3 4 4" xfId="3746"/>
    <cellStyle name="Обычный 3 5" xfId="2024"/>
    <cellStyle name="Обычный 3 5 2" xfId="4704"/>
    <cellStyle name="Обычный 3 5 3" xfId="4635"/>
    <cellStyle name="Обычный 3 5 4" xfId="4205"/>
    <cellStyle name="Обычный 3 6" xfId="2025"/>
    <cellStyle name="Обычный 3 6 2" xfId="3665"/>
    <cellStyle name="Обычный 3 6 2 2" xfId="4703"/>
    <cellStyle name="Обычный 3 6 2 3" xfId="3999"/>
    <cellStyle name="Обычный 3 6 3" xfId="4632"/>
    <cellStyle name="Обычный 3 6 4" xfId="4206"/>
    <cellStyle name="Обычный 3 6 5" xfId="3771"/>
    <cellStyle name="Обычный 3 7" xfId="2026"/>
    <cellStyle name="Обычный 3 7 2" xfId="4207"/>
    <cellStyle name="Обычный 3 8" xfId="4208"/>
    <cellStyle name="Обычный 3 9" xfId="4209"/>
    <cellStyle name="Обычный 30" xfId="2027"/>
    <cellStyle name="Обычный 30 2" xfId="2028"/>
    <cellStyle name="Обычный 30 3" xfId="2029"/>
    <cellStyle name="Обычный 30_6851 расход" xfId="2030"/>
    <cellStyle name="Обычный 31" xfId="2031"/>
    <cellStyle name="Обычный 31 2" xfId="2032"/>
    <cellStyle name="Обычный 31 3" xfId="2033"/>
    <cellStyle name="Обычный 31_6851 расход" xfId="2034"/>
    <cellStyle name="Обычный 32" xfId="2035"/>
    <cellStyle name="Обычный 32 2" xfId="2036"/>
    <cellStyle name="Обычный 32 3" xfId="2037"/>
    <cellStyle name="Обычный 32 3 2" xfId="2038"/>
    <cellStyle name="Обычный 32 4" xfId="2039"/>
    <cellStyle name="Обычный 32_6851 расход" xfId="2040"/>
    <cellStyle name="Обычный 33" xfId="2041"/>
    <cellStyle name="Обычный 33 2" xfId="2042"/>
    <cellStyle name="Обычный 33 3" xfId="2043"/>
    <cellStyle name="Обычный 33 3 2" xfId="4000"/>
    <cellStyle name="Обычный 33 3 2 2" xfId="4631"/>
    <cellStyle name="Обычный 33 4" xfId="2044"/>
    <cellStyle name="Обычный 33 5" xfId="2045"/>
    <cellStyle name="Обычный 34" xfId="2046"/>
    <cellStyle name="Обычный 34 2" xfId="2047"/>
    <cellStyle name="Обычный 34 3" xfId="2048"/>
    <cellStyle name="Обычный 34 3 2" xfId="4049"/>
    <cellStyle name="Обычный 34 3 2 2" xfId="4212"/>
    <cellStyle name="Обычный 34 3 3" xfId="4702"/>
    <cellStyle name="Обычный 34 3 4" xfId="4211"/>
    <cellStyle name="Обычный 34 4" xfId="2049"/>
    <cellStyle name="Обычный 34 5" xfId="4210"/>
    <cellStyle name="Обычный 35" xfId="2050"/>
    <cellStyle name="Обычный 35 2" xfId="2051"/>
    <cellStyle name="Обычный 35 3" xfId="2052"/>
    <cellStyle name="Обычный 35 3 2" xfId="3666"/>
    <cellStyle name="Обычный 35 3 2 2" xfId="4046"/>
    <cellStyle name="Обычный 35 3 3" xfId="3958"/>
    <cellStyle name="Обычный 35 3 4" xfId="3816"/>
    <cellStyle name="Обычный 35 4" xfId="2053"/>
    <cellStyle name="Обычный 35 5" xfId="4627"/>
    <cellStyle name="Обычный 35 6" xfId="4772"/>
    <cellStyle name="Обычный 36" xfId="2054"/>
    <cellStyle name="Обычный 36 2" xfId="2055"/>
    <cellStyle name="Обычный 36 3" xfId="2056"/>
    <cellStyle name="Обычный 36 3 2" xfId="3668"/>
    <cellStyle name="Обычный 36 3 2 2" xfId="4041"/>
    <cellStyle name="Обычный 36 3 3" xfId="3812"/>
    <cellStyle name="Обычный 36 4" xfId="3667"/>
    <cellStyle name="Обычный 36 4 2" xfId="3995"/>
    <cellStyle name="Обычный 36 5" xfId="3763"/>
    <cellStyle name="Обычный 37" xfId="2057"/>
    <cellStyle name="Обычный 37 2" xfId="2058"/>
    <cellStyle name="Обычный 37 3" xfId="2059"/>
    <cellStyle name="Обычный 37 3 2" xfId="3670"/>
    <cellStyle name="Обычный 37 3 2 2" xfId="4004"/>
    <cellStyle name="Обычный 37 3 3" xfId="3775"/>
    <cellStyle name="Обычный 37 4" xfId="3669"/>
    <cellStyle name="Обычный 37 4 2" xfId="3875"/>
    <cellStyle name="Обычный 37 5" xfId="3725"/>
    <cellStyle name="Обычный 37_6851 расход" xfId="2060"/>
    <cellStyle name="Обычный 38" xfId="2061"/>
    <cellStyle name="Обычный 38 2" xfId="2062"/>
    <cellStyle name="Обычный 38 3" xfId="2063"/>
    <cellStyle name="Обычный 38 3 2" xfId="3672"/>
    <cellStyle name="Обычный 38 3 2 2" xfId="4042"/>
    <cellStyle name="Обычный 38 3 3" xfId="3813"/>
    <cellStyle name="Обычный 38 4" xfId="3671"/>
    <cellStyle name="Обычный 38 4 2" xfId="3996"/>
    <cellStyle name="Обычный 38 5" xfId="3764"/>
    <cellStyle name="Обычный 39" xfId="2064"/>
    <cellStyle name="Обычный 39 2" xfId="2065"/>
    <cellStyle name="Обычный 39 3" xfId="2066"/>
    <cellStyle name="Обычный 39 4" xfId="2067"/>
    <cellStyle name="Обычный 39 4 2" xfId="3674"/>
    <cellStyle name="Обычный 39 4 2 2" xfId="4769"/>
    <cellStyle name="Обычный 39 4 2 3" xfId="4215"/>
    <cellStyle name="Обычный 39 4 2 4" xfId="4043"/>
    <cellStyle name="Обычный 39 4 3" xfId="4216"/>
    <cellStyle name="Обычный 39 4 4" xfId="4701"/>
    <cellStyle name="Обычный 39 4 5" xfId="4768"/>
    <cellStyle name="Обычный 39 4 6" xfId="4643"/>
    <cellStyle name="Обычный 39 4 7" xfId="4214"/>
    <cellStyle name="Обычный 39 4 8" xfId="3814"/>
    <cellStyle name="Обычный 39 5" xfId="3673"/>
    <cellStyle name="Обычный 39 5 2" xfId="4808"/>
    <cellStyle name="Обычный 39 5 3" xfId="4629"/>
    <cellStyle name="Обычный 39 5 4" xfId="4213"/>
    <cellStyle name="Обычный 39 5 5" xfId="3997"/>
    <cellStyle name="Обычный 39 6" xfId="4576"/>
    <cellStyle name="Обычный 39 6 2" xfId="4771"/>
    <cellStyle name="Обычный 39 7" xfId="4776"/>
    <cellStyle name="Обычный 39 8" xfId="3888"/>
    <cellStyle name="Обычный 39 9" xfId="3765"/>
    <cellStyle name="Обычный 4" xfId="52"/>
    <cellStyle name="Обычный 4 10" xfId="4218"/>
    <cellStyle name="Обычный 4 11" xfId="4217"/>
    <cellStyle name="Обычный 4 12" xfId="3723"/>
    <cellStyle name="Обычный 4 2" xfId="2068"/>
    <cellStyle name="Обычный 4 2 2" xfId="2069"/>
    <cellStyle name="Обычный 4 2 2 2" xfId="2070"/>
    <cellStyle name="Обычный 4 2 2 2 2" xfId="3676"/>
    <cellStyle name="Обычный 4 2 2 2 2 2" xfId="4025"/>
    <cellStyle name="Обычный 4 2 2 2 3" xfId="3796"/>
    <cellStyle name="Обычный 4 2 2 3" xfId="3675"/>
    <cellStyle name="Обычный 4 2 2 3 2" xfId="3979"/>
    <cellStyle name="Обычный 4 2 2 4" xfId="3747"/>
    <cellStyle name="Обычный 4 2 3" xfId="2071"/>
    <cellStyle name="Обычный 4 2 3 2" xfId="2072"/>
    <cellStyle name="Обычный 4 2 3 2 2" xfId="3678"/>
    <cellStyle name="Обычный 4 2 3 2 2 2" xfId="4026"/>
    <cellStyle name="Обычный 4 2 3 2 3" xfId="3797"/>
    <cellStyle name="Обычный 4 2 3 3" xfId="3677"/>
    <cellStyle name="Обычный 4 2 3 3 2" xfId="3980"/>
    <cellStyle name="Обычный 4 2 3 4" xfId="3748"/>
    <cellStyle name="Обычный 4 2_6851 расход" xfId="2073"/>
    <cellStyle name="Обычный 4 3" xfId="2074"/>
    <cellStyle name="Обычный 4 4" xfId="2075"/>
    <cellStyle name="Обычный 4 4 2" xfId="2076"/>
    <cellStyle name="Обычный 4 4 2 2" xfId="3680"/>
    <cellStyle name="Обычный 4 4 2 2 2" xfId="4027"/>
    <cellStyle name="Обычный 4 4 2 3" xfId="3798"/>
    <cellStyle name="Обычный 4 4 3" xfId="3679"/>
    <cellStyle name="Обычный 4 4 3 2" xfId="3981"/>
    <cellStyle name="Обычный 4 4 4" xfId="3749"/>
    <cellStyle name="Обычный 4 5" xfId="2077"/>
    <cellStyle name="Обычный 4 5 2" xfId="3681"/>
    <cellStyle name="Обычный 4 5 2 2" xfId="4002"/>
    <cellStyle name="Обычный 4 5 3" xfId="4700"/>
    <cellStyle name="Обычный 4 5 4" xfId="4219"/>
    <cellStyle name="Обычный 4 5 5" xfId="3773"/>
    <cellStyle name="Обычный 4 6" xfId="2078"/>
    <cellStyle name="Обычный 4 6 2" xfId="4699"/>
    <cellStyle name="Обычный 4 6 3" xfId="4652"/>
    <cellStyle name="Обычный 4 6 4" xfId="4220"/>
    <cellStyle name="Обычный 4 7" xfId="2079"/>
    <cellStyle name="Обычный 4 7 2" xfId="4222"/>
    <cellStyle name="Обычный 4 7 3" xfId="4221"/>
    <cellStyle name="Обычный 4 8" xfId="2080"/>
    <cellStyle name="Обычный 4 8 2" xfId="4224"/>
    <cellStyle name="Обычный 4 8 3" xfId="4223"/>
    <cellStyle name="Обычный 4 9" xfId="3631"/>
    <cellStyle name="Обычный 4 9 2" xfId="4698"/>
    <cellStyle name="Обычный 4 9 3" xfId="4542"/>
    <cellStyle name="Обычный 4 9 4" xfId="4225"/>
    <cellStyle name="Обычный 4 9 5" xfId="3824"/>
    <cellStyle name="Обычный 40" xfId="2081"/>
    <cellStyle name="Обычный 40 10" xfId="4449"/>
    <cellStyle name="Обычный 40 2" xfId="2082"/>
    <cellStyle name="Обычный 40 3" xfId="2083"/>
    <cellStyle name="Обычный 40 3 2" xfId="4644"/>
    <cellStyle name="Обычный 40 3 2 2" xfId="4758"/>
    <cellStyle name="Обычный 40 3 2 2 2" xfId="4792"/>
    <cellStyle name="Обычный 40 3 2 2 3" xfId="4795"/>
    <cellStyle name="Обычный 40 3 2 3" xfId="4801"/>
    <cellStyle name="Обычный 40 3 3" xfId="4663"/>
    <cellStyle name="Обычный 40 3 3 2" xfId="4743"/>
    <cellStyle name="Обычный 40 3 3 3" xfId="4747"/>
    <cellStyle name="Обычный 40 3 3 4" xfId="4780"/>
    <cellStyle name="Обычный 40 3 4" xfId="4750"/>
    <cellStyle name="Обычный 40 3 5" xfId="4809"/>
    <cellStyle name="Обычный 40 3 6" xfId="4822"/>
    <cellStyle name="Обычный 40 3 7" xfId="4582"/>
    <cellStyle name="Обычный 40 3 8" xfId="4226"/>
    <cellStyle name="Обычный 40 4" xfId="4587"/>
    <cellStyle name="Обычный 40 4 2" xfId="4664"/>
    <cellStyle name="Обычный 40 4 2 2" xfId="4744"/>
    <cellStyle name="Обычный 40 4 2 2 2" xfId="4755"/>
    <cellStyle name="Обычный 40 4 2 3" xfId="4748"/>
    <cellStyle name="Обычный 40 4 3" xfId="4751"/>
    <cellStyle name="Обычный 40 4 4" xfId="4667"/>
    <cellStyle name="Обычный 40 4 4 2" xfId="4537"/>
    <cellStyle name="Обычный 40 4 5" xfId="4781"/>
    <cellStyle name="Обычный 40 5" xfId="4630"/>
    <cellStyle name="Обычный 40 5 2" xfId="4525"/>
    <cellStyle name="Обычный 40 5 3" xfId="4520"/>
    <cellStyle name="Обычный 40 5 4" xfId="4782"/>
    <cellStyle name="Обычный 40 5 5" xfId="4810"/>
    <cellStyle name="Обычный 40 6" xfId="4662"/>
    <cellStyle name="Обычный 40 6 2" xfId="4742"/>
    <cellStyle name="Обычный 40 6 2 2" xfId="4518"/>
    <cellStyle name="Обычный 40 6 3" xfId="4746"/>
    <cellStyle name="Обычный 40 7" xfId="4577"/>
    <cellStyle name="Обычный 40 7 2" xfId="4749"/>
    <cellStyle name="Обычный 40 7 3" xfId="4779"/>
    <cellStyle name="Обычный 40 8" xfId="4745"/>
    <cellStyle name="Обычный 40 8 2" xfId="4770"/>
    <cellStyle name="Обычный 40 9" xfId="4775"/>
    <cellStyle name="Обычный 41" xfId="2084"/>
    <cellStyle name="Обычный 41 2" xfId="2085"/>
    <cellStyle name="Обычный 41 3" xfId="4047"/>
    <cellStyle name="Обычный 41 4" xfId="3959"/>
    <cellStyle name="Обычный 41 4 2" xfId="4475"/>
    <cellStyle name="Обычный 41 5" xfId="4778"/>
    <cellStyle name="Обычный 41 6" xfId="4783"/>
    <cellStyle name="Обычный 41 7" xfId="4798"/>
    <cellStyle name="Обычный 41 8" xfId="4450"/>
    <cellStyle name="Обычный 41 9" xfId="4227"/>
    <cellStyle name="Обычный 42" xfId="2086"/>
    <cellStyle name="Обычный 42 2" xfId="2087"/>
    <cellStyle name="Обычный 42 3" xfId="2088"/>
    <cellStyle name="Обычный 42 3 2" xfId="3683"/>
    <cellStyle name="Обычный 42 3 2 2" xfId="4005"/>
    <cellStyle name="Обычный 42 3 3" xfId="3776"/>
    <cellStyle name="Обычный 42 4" xfId="3682"/>
    <cellStyle name="Обычный 42 4 2" xfId="3876"/>
    <cellStyle name="Обычный 42 5" xfId="3726"/>
    <cellStyle name="Обычный 42_6851 расход" xfId="2089"/>
    <cellStyle name="Обычный 43" xfId="2090"/>
    <cellStyle name="Обычный 43 2" xfId="2091"/>
    <cellStyle name="Обычный 43 3" xfId="4048"/>
    <cellStyle name="Обычный 43 3 2" xfId="4759"/>
    <cellStyle name="Обычный 43 3 3" xfId="4578"/>
    <cellStyle name="Обычный 43 4" xfId="4697"/>
    <cellStyle name="Обычный 43 4 2" xfId="4545"/>
    <cellStyle name="Обычный 43 5" xfId="4774"/>
    <cellStyle name="Обычный 43 6" xfId="4796"/>
    <cellStyle name="Обычный 43 7" xfId="4451"/>
    <cellStyle name="Обычный 44" xfId="2092"/>
    <cellStyle name="Обычный 44 2" xfId="2093"/>
    <cellStyle name="Обычный 44 3" xfId="2094"/>
    <cellStyle name="Обычный 44 3 2" xfId="4760"/>
    <cellStyle name="Обычный 44 3 3" xfId="4580"/>
    <cellStyle name="Обычный 44 4" xfId="4696"/>
    <cellStyle name="Обычный 44 4 2" xfId="4532"/>
    <cellStyle name="Обычный 44 5" xfId="4802"/>
    <cellStyle name="Обычный 44 6" xfId="4453"/>
    <cellStyle name="Обычный 45" xfId="2095"/>
    <cellStyle name="Обычный 45 2" xfId="2096"/>
    <cellStyle name="Обычный 45 3" xfId="3684"/>
    <cellStyle name="Обычный 45 3 2" xfId="4761"/>
    <cellStyle name="Обычный 45 3 3" xfId="4579"/>
    <cellStyle name="Обычный 45 3 4" xfId="4054"/>
    <cellStyle name="Обычный 45 4" xfId="4695"/>
    <cellStyle name="Обычный 45 4 2" xfId="4570"/>
    <cellStyle name="Обычный 45 5" xfId="4794"/>
    <cellStyle name="Обычный 45 6" xfId="4454"/>
    <cellStyle name="Обычный 45 7" xfId="4228"/>
    <cellStyle name="Обычный 45 8" xfId="3823"/>
    <cellStyle name="Обычный 46" xfId="4229"/>
    <cellStyle name="Обычный 46 2" xfId="2097"/>
    <cellStyle name="Обычный 46 3" xfId="4581"/>
    <cellStyle name="Обычный 46 3 2" xfId="4694"/>
    <cellStyle name="Обычный 46 4" xfId="4515"/>
    <cellStyle name="Обычный 46 5" xfId="4452"/>
    <cellStyle name="Обычный 47" xfId="2098"/>
    <cellStyle name="Обычный 47 2" xfId="2099"/>
    <cellStyle name="Обычный 47 3" xfId="2100"/>
    <cellStyle name="Обычный 47 3 2" xfId="3686"/>
    <cellStyle name="Обычный 47 3 2 2" xfId="4006"/>
    <cellStyle name="Обычный 47 3 3" xfId="3777"/>
    <cellStyle name="Обычный 47 4" xfId="3685"/>
    <cellStyle name="Обычный 47 4 2" xfId="3877"/>
    <cellStyle name="Обычный 47 5" xfId="3727"/>
    <cellStyle name="Обычный 47_6851 расход" xfId="2101"/>
    <cellStyle name="Обычный 48" xfId="4230"/>
    <cellStyle name="Обычный 48 2" xfId="2102"/>
    <cellStyle name="Обычный 48 3" xfId="4583"/>
    <cellStyle name="Обычный 48 3 2" xfId="4693"/>
    <cellStyle name="Обычный 48 4" xfId="4514"/>
    <cellStyle name="Обычный 48 5" xfId="4455"/>
    <cellStyle name="Обычный 49" xfId="2103"/>
    <cellStyle name="Обычный 49 2" xfId="2104"/>
    <cellStyle name="Обычный 49 3" xfId="2105"/>
    <cellStyle name="Обычный 49 3 2" xfId="3688"/>
    <cellStyle name="Обычный 49 3 2 2" xfId="4007"/>
    <cellStyle name="Обычный 49 3 3" xfId="3778"/>
    <cellStyle name="Обычный 49 4" xfId="3687"/>
    <cellStyle name="Обычный 49 4 2" xfId="3878"/>
    <cellStyle name="Обычный 49 5" xfId="3728"/>
    <cellStyle name="Обычный 49_6851 расход" xfId="2106"/>
    <cellStyle name="Обычный 5" xfId="2107"/>
    <cellStyle name="Обычный 5 10" xfId="4232"/>
    <cellStyle name="Обычный 5 11" xfId="4233"/>
    <cellStyle name="Обычный 5 12" xfId="4231"/>
    <cellStyle name="Обычный 5 2" xfId="2108"/>
    <cellStyle name="Обычный 5 2 2" xfId="2109"/>
    <cellStyle name="Обычный 5 2 2 2" xfId="2110"/>
    <cellStyle name="Обычный 5 2 2 2 2" xfId="3690"/>
    <cellStyle name="Обычный 5 2 2 2 2 2" xfId="4028"/>
    <cellStyle name="Обычный 5 2 2 2 3" xfId="3799"/>
    <cellStyle name="Обычный 5 2 2 3" xfId="3689"/>
    <cellStyle name="Обычный 5 2 2 3 2" xfId="3982"/>
    <cellStyle name="Обычный 5 2 2 4" xfId="3750"/>
    <cellStyle name="Обычный 5 2 3" xfId="2111"/>
    <cellStyle name="Обычный 5 2 3 2" xfId="2112"/>
    <cellStyle name="Обычный 5 2 3 2 2" xfId="3692"/>
    <cellStyle name="Обычный 5 2 3 2 2 2" xfId="4029"/>
    <cellStyle name="Обычный 5 2 3 2 3" xfId="3800"/>
    <cellStyle name="Обычный 5 2 3 3" xfId="3691"/>
    <cellStyle name="Обычный 5 2 3 3 2" xfId="3983"/>
    <cellStyle name="Обычный 5 2 3 4" xfId="3751"/>
    <cellStyle name="Обычный 5 2_6851 расход" xfId="2113"/>
    <cellStyle name="Обычный 5 3" xfId="2114"/>
    <cellStyle name="Обычный 5 4" xfId="2115"/>
    <cellStyle name="Обычный 5 5" xfId="4234"/>
    <cellStyle name="Обычный 5 6" xfId="4235"/>
    <cellStyle name="Обычный 5 7" xfId="4236"/>
    <cellStyle name="Обычный 5 8" xfId="4237"/>
    <cellStyle name="Обычный 5 9" xfId="4238"/>
    <cellStyle name="Обычный 50" xfId="4239"/>
    <cellStyle name="Обычный 50 2" xfId="2116"/>
    <cellStyle name="Обычный 50 3" xfId="4588"/>
    <cellStyle name="Обычный 50 3 2" xfId="4692"/>
    <cellStyle name="Обычный 50 4" xfId="4512"/>
    <cellStyle name="Обычный 51" xfId="4240"/>
    <cellStyle name="Обычный 51 2" xfId="2117"/>
    <cellStyle name="Обычный 51 3" xfId="4241"/>
    <cellStyle name="Обычный 51 3 2" xfId="4690"/>
    <cellStyle name="Обычный 51 3 3" xfId="4626"/>
    <cellStyle name="Обычный 51 4" xfId="4242"/>
    <cellStyle name="Обычный 51 5" xfId="4691"/>
    <cellStyle name="Обычный 51 6" xfId="4546"/>
    <cellStyle name="Обычный 51 7" xfId="4456"/>
    <cellStyle name="Обычный 52" xfId="4243"/>
    <cellStyle name="Обычный 52 2" xfId="2118"/>
    <cellStyle name="Обычный 52 3" xfId="4244"/>
    <cellStyle name="Обычный 52 3 2" xfId="4688"/>
    <cellStyle name="Обычный 52 3 3" xfId="4654"/>
    <cellStyle name="Обычный 52 4" xfId="4245"/>
    <cellStyle name="Обычный 52 5" xfId="4689"/>
    <cellStyle name="Обычный 52 6" xfId="4521"/>
    <cellStyle name="Обычный 52 7" xfId="4457"/>
    <cellStyle name="Обычный 53" xfId="4246"/>
    <cellStyle name="Обычный 53 2" xfId="2119"/>
    <cellStyle name="Обычный 53 3" xfId="4247"/>
    <cellStyle name="Обычный 53 3 2" xfId="4686"/>
    <cellStyle name="Обычный 53 3 3" xfId="4655"/>
    <cellStyle name="Обычный 53 4" xfId="4248"/>
    <cellStyle name="Обычный 53 5" xfId="4687"/>
    <cellStyle name="Обычный 53 6" xfId="4541"/>
    <cellStyle name="Обычный 53 7" xfId="4458"/>
    <cellStyle name="Обычный 54" xfId="4249"/>
    <cellStyle name="Обычный 54 2" xfId="2120"/>
    <cellStyle name="Обычный 54 3" xfId="4250"/>
    <cellStyle name="Обычный 54 3 2" xfId="4684"/>
    <cellStyle name="Обычный 54 3 3" xfId="4590"/>
    <cellStyle name="Обычный 54 4" xfId="4251"/>
    <cellStyle name="Обычный 54 5" xfId="4685"/>
    <cellStyle name="Обычный 54 6" xfId="4527"/>
    <cellStyle name="Обычный 54 7" xfId="4459"/>
    <cellStyle name="Обычный 55" xfId="4252"/>
    <cellStyle name="Обычный 55 2" xfId="2121"/>
    <cellStyle name="Обычный 55 3" xfId="4624"/>
    <cellStyle name="Обычный 55 3 2" xfId="4683"/>
    <cellStyle name="Обычный 55 4" xfId="4477"/>
    <cellStyle name="Обычный 55 5" xfId="4460"/>
    <cellStyle name="Обычный 56" xfId="4253"/>
    <cellStyle name="Обычный 56 2" xfId="2122"/>
    <cellStyle name="Обычный 56 3" xfId="4592"/>
    <cellStyle name="Обычный 56 3 2" xfId="4682"/>
    <cellStyle name="Обычный 56 4" xfId="4509"/>
    <cellStyle name="Обычный 56 5" xfId="4461"/>
    <cellStyle name="Обычный 57" xfId="4254"/>
    <cellStyle name="Обычный 57 2" xfId="2123"/>
    <cellStyle name="Обычный 57 3" xfId="4622"/>
    <cellStyle name="Обычный 57 3 2" xfId="4681"/>
    <cellStyle name="Обычный 57 4" xfId="4479"/>
    <cellStyle name="Обычный 57 5" xfId="4462"/>
    <cellStyle name="Обычный 58" xfId="2124"/>
    <cellStyle name="Обычный 58 2" xfId="2125"/>
    <cellStyle name="Обычный 58 3" xfId="2126"/>
    <cellStyle name="Обычный 58 3 2" xfId="3694"/>
    <cellStyle name="Обычный 58 3 2 2" xfId="4030"/>
    <cellStyle name="Обычный 58 3 3" xfId="3801"/>
    <cellStyle name="Обычный 58 4" xfId="3693"/>
    <cellStyle name="Обычный 58 4 2" xfId="3984"/>
    <cellStyle name="Обычный 58 5" xfId="3752"/>
    <cellStyle name="Обычный 58_6851 расход" xfId="2127"/>
    <cellStyle name="Обычный 59" xfId="4255"/>
    <cellStyle name="Обычный 59 2" xfId="2128"/>
    <cellStyle name="Обычный 59 3" xfId="4594"/>
    <cellStyle name="Обычный 59 3 2" xfId="4680"/>
    <cellStyle name="Обычный 59 4" xfId="4507"/>
    <cellStyle name="Обычный 59 5" xfId="4463"/>
    <cellStyle name="Обычный 6" xfId="53"/>
    <cellStyle name="Обычный 6 10" xfId="4257"/>
    <cellStyle name="Обычный 6 11" xfId="4258"/>
    <cellStyle name="Обычный 6 12" xfId="4256"/>
    <cellStyle name="Обычный 6 13" xfId="3729"/>
    <cellStyle name="Обычный 6 2" xfId="2129"/>
    <cellStyle name="Обычный 6 2 2" xfId="2130"/>
    <cellStyle name="Обычный 6 2 2 2" xfId="2131"/>
    <cellStyle name="Обычный 6 2 2 2 2" xfId="3696"/>
    <cellStyle name="Обычный 6 2 2 2 2 2" xfId="4031"/>
    <cellStyle name="Обычный 6 2 2 2 3" xfId="3802"/>
    <cellStyle name="Обычный 6 2 2 3" xfId="3695"/>
    <cellStyle name="Обычный 6 2 2 3 2" xfId="3985"/>
    <cellStyle name="Обычный 6 2 2 4" xfId="3753"/>
    <cellStyle name="Обычный 6 2 3" xfId="2132"/>
    <cellStyle name="Обычный 6 2 3 2" xfId="2133"/>
    <cellStyle name="Обычный 6 2 3 2 2" xfId="3698"/>
    <cellStyle name="Обычный 6 2 3 2 2 2" xfId="4032"/>
    <cellStyle name="Обычный 6 2 3 2 3" xfId="3803"/>
    <cellStyle name="Обычный 6 2 3 3" xfId="3697"/>
    <cellStyle name="Обычный 6 2 3 3 2" xfId="3986"/>
    <cellStyle name="Обычный 6 2 3 4" xfId="3754"/>
    <cellStyle name="Обычный 6 2_6851 расход" xfId="2134"/>
    <cellStyle name="Обычный 6 3" xfId="2135"/>
    <cellStyle name="Обычный 6 3 2" xfId="2136"/>
    <cellStyle name="Обычный 6 3 2 2" xfId="3700"/>
    <cellStyle name="Обычный 6 3 2 2 2" xfId="4033"/>
    <cellStyle name="Обычный 6 3 2 3" xfId="3804"/>
    <cellStyle name="Обычный 6 3 3" xfId="3699"/>
    <cellStyle name="Обычный 6 3 3 2" xfId="3987"/>
    <cellStyle name="Обычный 6 3 4" xfId="3755"/>
    <cellStyle name="Обычный 6 4" xfId="2137"/>
    <cellStyle name="Обычный 6 4 2" xfId="2138"/>
    <cellStyle name="Обычный 6 4 2 2" xfId="3702"/>
    <cellStyle name="Обычный 6 4 2 2 2" xfId="4034"/>
    <cellStyle name="Обычный 6 4 2 3" xfId="3805"/>
    <cellStyle name="Обычный 6 4 3" xfId="3701"/>
    <cellStyle name="Обычный 6 4 3 2" xfId="3988"/>
    <cellStyle name="Обычный 6 4 4" xfId="3756"/>
    <cellStyle name="Обычный 6 5" xfId="2139"/>
    <cellStyle name="Обычный 6 5 2" xfId="4259"/>
    <cellStyle name="Обычный 6 6" xfId="4260"/>
    <cellStyle name="Обычный 6 7" xfId="4261"/>
    <cellStyle name="Обычный 6 8" xfId="4262"/>
    <cellStyle name="Обычный 6 9" xfId="4263"/>
    <cellStyle name="Обычный 60" xfId="4264"/>
    <cellStyle name="Обычный 60 2" xfId="2140"/>
    <cellStyle name="Обычный 60 3" xfId="4620"/>
    <cellStyle name="Обычный 60 3 2" xfId="4679"/>
    <cellStyle name="Обычный 60 4" xfId="4481"/>
    <cellStyle name="Обычный 60 5" xfId="4464"/>
    <cellStyle name="Обычный 61" xfId="4265"/>
    <cellStyle name="Обычный 61 2" xfId="2141"/>
    <cellStyle name="Обычный 61 3" xfId="4596"/>
    <cellStyle name="Обычный 61 3 2" xfId="4678"/>
    <cellStyle name="Обычный 61 4" xfId="4505"/>
    <cellStyle name="Обычный 61 5" xfId="4465"/>
    <cellStyle name="Обычный 62" xfId="4266"/>
    <cellStyle name="Обычный 62 2" xfId="2142"/>
    <cellStyle name="Обычный 62 3" xfId="4618"/>
    <cellStyle name="Обычный 62 3 2" xfId="4677"/>
    <cellStyle name="Обычный 62 4" xfId="4483"/>
    <cellStyle name="Обычный 62 5" xfId="4466"/>
    <cellStyle name="Обычный 63" xfId="4267"/>
    <cellStyle name="Обычный 63 2" xfId="2143"/>
    <cellStyle name="Обычный 63 3" xfId="4598"/>
    <cellStyle name="Обычный 63 3 2" xfId="4676"/>
    <cellStyle name="Обычный 63 4" xfId="4503"/>
    <cellStyle name="Обычный 63 5" xfId="4467"/>
    <cellStyle name="Обычный 64" xfId="4268"/>
    <cellStyle name="Обычный 64 2" xfId="2144"/>
    <cellStyle name="Обычный 64 3" xfId="4616"/>
    <cellStyle name="Обычный 64 3 2" xfId="4675"/>
    <cellStyle name="Обычный 64 4" xfId="4485"/>
    <cellStyle name="Обычный 64 5" xfId="4468"/>
    <cellStyle name="Обычный 65" xfId="4269"/>
    <cellStyle name="Обычный 65 2" xfId="2145"/>
    <cellStyle name="Обычный 65 3" xfId="4600"/>
    <cellStyle name="Обычный 65 3 2" xfId="4674"/>
    <cellStyle name="Обычный 65 4" xfId="4501"/>
    <cellStyle name="Обычный 65 5" xfId="4469"/>
    <cellStyle name="Обычный 66" xfId="4270"/>
    <cellStyle name="Обычный 66 2" xfId="2146"/>
    <cellStyle name="Обычный 66 3" xfId="4614"/>
    <cellStyle name="Обычный 66 3 2" xfId="4673"/>
    <cellStyle name="Обычный 66 4" xfId="4487"/>
    <cellStyle name="Обычный 66 5" xfId="4470"/>
    <cellStyle name="Обычный 67" xfId="4271"/>
    <cellStyle name="Обычный 67 2" xfId="2147"/>
    <cellStyle name="Обычный 67 3" xfId="4602"/>
    <cellStyle name="Обычный 67 3 2" xfId="4672"/>
    <cellStyle name="Обычный 67 4" xfId="4499"/>
    <cellStyle name="Обычный 67 5" xfId="4471"/>
    <cellStyle name="Обычный 68" xfId="4272"/>
    <cellStyle name="Обычный 68 2" xfId="2148"/>
    <cellStyle name="Обычный 68 3" xfId="4612"/>
    <cellStyle name="Обычный 68 3 2" xfId="4671"/>
    <cellStyle name="Обычный 68 4" xfId="4489"/>
    <cellStyle name="Обычный 68 5" xfId="4472"/>
    <cellStyle name="Обычный 69" xfId="4273"/>
    <cellStyle name="Обычный 69 2" xfId="2149"/>
    <cellStyle name="Обычный 69 3" xfId="4604"/>
    <cellStyle name="Обычный 69 3 2" xfId="4517"/>
    <cellStyle name="Обычный 69 4" xfId="4497"/>
    <cellStyle name="Обычный 69 5" xfId="4473"/>
    <cellStyle name="Обычный 7" xfId="2150"/>
    <cellStyle name="Обычный 7 2" xfId="2151"/>
    <cellStyle name="Обычный 7 2 2" xfId="2152"/>
    <cellStyle name="Обычный 7 2 2 2" xfId="2153"/>
    <cellStyle name="Обычный 7 2 2 2 2" xfId="3705"/>
    <cellStyle name="Обычный 7 2 2 2 2 2" xfId="4036"/>
    <cellStyle name="Обычный 7 2 2 2 3" xfId="3807"/>
    <cellStyle name="Обычный 7 2 2 3" xfId="3704"/>
    <cellStyle name="Обычный 7 2 2 3 2" xfId="3990"/>
    <cellStyle name="Обычный 7 2 2 4" xfId="3758"/>
    <cellStyle name="Обычный 7 2 3" xfId="2154"/>
    <cellStyle name="Обычный 7 2 3 2" xfId="2155"/>
    <cellStyle name="Обычный 7 2 3 2 2" xfId="3707"/>
    <cellStyle name="Обычный 7 2 3 2 2 2" xfId="4037"/>
    <cellStyle name="Обычный 7 2 3 2 3" xfId="3808"/>
    <cellStyle name="Обычный 7 2 3 3" xfId="3706"/>
    <cellStyle name="Обычный 7 2 3 3 2" xfId="3991"/>
    <cellStyle name="Обычный 7 2 3 4" xfId="3759"/>
    <cellStyle name="Обычный 7 2 4" xfId="2156"/>
    <cellStyle name="Обычный 7 2 4 2" xfId="3708"/>
    <cellStyle name="Обычный 7 2 4 2 2" xfId="4035"/>
    <cellStyle name="Обычный 7 2 4 3" xfId="3806"/>
    <cellStyle name="Обычный 7 2 5" xfId="3703"/>
    <cellStyle name="Обычный 7 2 5 2" xfId="3989"/>
    <cellStyle name="Обычный 7 2 6" xfId="3757"/>
    <cellStyle name="Обычный 7 2_6851 расход" xfId="2157"/>
    <cellStyle name="Обычный 7 3" xfId="2158"/>
    <cellStyle name="Обычный 7 3 2" xfId="2159"/>
    <cellStyle name="Обычный 7 3 2 2" xfId="3710"/>
    <cellStyle name="Обычный 7 3 2 2 2" xfId="4038"/>
    <cellStyle name="Обычный 7 3 2 3" xfId="3809"/>
    <cellStyle name="Обычный 7 3 3" xfId="3709"/>
    <cellStyle name="Обычный 7 3 3 2" xfId="3992"/>
    <cellStyle name="Обычный 7 3 4" xfId="3760"/>
    <cellStyle name="Обычный 7 4" xfId="2160"/>
    <cellStyle name="Обычный 7 4 2" xfId="2161"/>
    <cellStyle name="Обычный 7 4 2 2" xfId="3712"/>
    <cellStyle name="Обычный 7 4 2 2 2" xfId="4039"/>
    <cellStyle name="Обычный 7 4 2 3" xfId="3810"/>
    <cellStyle name="Обычный 7 4 3" xfId="3711"/>
    <cellStyle name="Обычный 7 4 3 2" xfId="3993"/>
    <cellStyle name="Обычный 7 4 4" xfId="3761"/>
    <cellStyle name="Обычный 70" xfId="4274"/>
    <cellStyle name="Обычный 70 2" xfId="2162"/>
    <cellStyle name="Обычный 70 3" xfId="4491"/>
    <cellStyle name="Обычный 70 4" xfId="4572"/>
    <cellStyle name="Обычный 70 5" xfId="4610"/>
    <cellStyle name="Обычный 71" xfId="4275"/>
    <cellStyle name="Обычный 71 2" xfId="2163"/>
    <cellStyle name="Обычный 71 3" xfId="4495"/>
    <cellStyle name="Обычный 71 4" xfId="4565"/>
    <cellStyle name="Обычный 71 5" xfId="4606"/>
    <cellStyle name="Обычный 72" xfId="4276"/>
    <cellStyle name="Обычный 72 2" xfId="2164"/>
    <cellStyle name="Обычный 72 3" xfId="4493"/>
    <cellStyle name="Обычный 72 4" xfId="4561"/>
    <cellStyle name="Обычный 72 5" xfId="4608"/>
    <cellStyle name="Обычный 73" xfId="4277"/>
    <cellStyle name="Обычный 73 2" xfId="2165"/>
    <cellStyle name="Обычный 73 3" xfId="4669"/>
    <cellStyle name="Обычный 73 4" xfId="4557"/>
    <cellStyle name="Обычный 73 5" xfId="4653"/>
    <cellStyle name="Обычный 74" xfId="4278"/>
    <cellStyle name="Обычный 74 2" xfId="2166"/>
    <cellStyle name="Обычный 74 3" xfId="4511"/>
    <cellStyle name="Обычный 74 4" xfId="4513"/>
    <cellStyle name="Обычный 74 5" xfId="4589"/>
    <cellStyle name="Обычный 75" xfId="4279"/>
    <cellStyle name="Обычный 75 2" xfId="2167"/>
    <cellStyle name="Обычный 75 3" xfId="4476"/>
    <cellStyle name="Обычный 75 4" xfId="4566"/>
    <cellStyle name="Обычный 75 5" xfId="4625"/>
    <cellStyle name="Обычный 76" xfId="2168"/>
    <cellStyle name="Обычный 76 2" xfId="2169"/>
    <cellStyle name="Обычный 76 3" xfId="2170"/>
    <cellStyle name="Обычный 76 3 2" xfId="3714"/>
    <cellStyle name="Обычный 76 3 2 2" xfId="4008"/>
    <cellStyle name="Обычный 76 3 3" xfId="3779"/>
    <cellStyle name="Обычный 76 4" xfId="3713"/>
    <cellStyle name="Обычный 76 4 2" xfId="3879"/>
    <cellStyle name="Обычный 76 5" xfId="3730"/>
    <cellStyle name="Обычный 76_6851 расход" xfId="2171"/>
    <cellStyle name="Обычный 77" xfId="4280"/>
    <cellStyle name="Обычный 77 2" xfId="2172"/>
    <cellStyle name="Обычный 77 3" xfId="4510"/>
    <cellStyle name="Обычный 77 4" xfId="4540"/>
    <cellStyle name="Обычный 77 5" xfId="4591"/>
    <cellStyle name="Обычный 78" xfId="4281"/>
    <cellStyle name="Обычный 78 2" xfId="2173"/>
    <cellStyle name="Обычный 78 3" xfId="4478"/>
    <cellStyle name="Обычный 78 4" xfId="4555"/>
    <cellStyle name="Обычный 78 5" xfId="4623"/>
    <cellStyle name="Обычный 79" xfId="4282"/>
    <cellStyle name="Обычный 79 2" xfId="2174"/>
    <cellStyle name="Обычный 79 3" xfId="4508"/>
    <cellStyle name="Обычный 79 4" xfId="4534"/>
    <cellStyle name="Обычный 79 5" xfId="4593"/>
    <cellStyle name="Обычный 8" xfId="2175"/>
    <cellStyle name="Обычный 8 2" xfId="2176"/>
    <cellStyle name="Обычный 80" xfId="4283"/>
    <cellStyle name="Обычный 80 2" xfId="2177"/>
    <cellStyle name="Обычный 80 3" xfId="4480"/>
    <cellStyle name="Обычный 80 4" xfId="4559"/>
    <cellStyle name="Обычный 80 5" xfId="4621"/>
    <cellStyle name="Обычный 81" xfId="4284"/>
    <cellStyle name="Обычный 81 2" xfId="2178"/>
    <cellStyle name="Обычный 81 3" xfId="4506"/>
    <cellStyle name="Обычный 81 4" xfId="4552"/>
    <cellStyle name="Обычный 81 5" xfId="4595"/>
    <cellStyle name="Обычный 82" xfId="4285"/>
    <cellStyle name="Обычный 82 2" xfId="2179"/>
    <cellStyle name="Обычный 82 3" xfId="4482"/>
    <cellStyle name="Обычный 82 4" xfId="4516"/>
    <cellStyle name="Обычный 82 5" xfId="4619"/>
    <cellStyle name="Обычный 83" xfId="4286"/>
    <cellStyle name="Обычный 83 2" xfId="2180"/>
    <cellStyle name="Обычный 83 3" xfId="4504"/>
    <cellStyle name="Обычный 83 4" xfId="4523"/>
    <cellStyle name="Обычный 83 5" xfId="4597"/>
    <cellStyle name="Обычный 84" xfId="4287"/>
    <cellStyle name="Обычный 84 2" xfId="2181"/>
    <cellStyle name="Обычный 84 3" xfId="4484"/>
    <cellStyle name="Обычный 84 4" xfId="4752"/>
    <cellStyle name="Обычный 84 5" xfId="4617"/>
    <cellStyle name="Обычный 85" xfId="4288"/>
    <cellStyle name="Обычный 85 2" xfId="2182"/>
    <cellStyle name="Обычный 85 3" xfId="4502"/>
    <cellStyle name="Обычный 85 4" xfId="4519"/>
    <cellStyle name="Обычный 85 5" xfId="4599"/>
    <cellStyle name="Обычный 86" xfId="4289"/>
    <cellStyle name="Обычный 86 2" xfId="2183"/>
    <cellStyle name="Обычный 86 3" xfId="4486"/>
    <cellStyle name="Обычный 86 4" xfId="4553"/>
    <cellStyle name="Обычный 86 5" xfId="4615"/>
    <cellStyle name="Обычный 87" xfId="4290"/>
    <cellStyle name="Обычный 87 2" xfId="2184"/>
    <cellStyle name="Обычный 87 3" xfId="4500"/>
    <cellStyle name="Обычный 87 4" xfId="4535"/>
    <cellStyle name="Обычный 87 5" xfId="4601"/>
    <cellStyle name="Обычный 88" xfId="4291"/>
    <cellStyle name="Обычный 88 2" xfId="4488"/>
    <cellStyle name="Обычный 88 3" xfId="4544"/>
    <cellStyle name="Обычный 88 4" xfId="4613"/>
    <cellStyle name="Обычный 89" xfId="4292"/>
    <cellStyle name="Обычный 89 2" xfId="4498"/>
    <cellStyle name="Обычный 89 3" xfId="4522"/>
    <cellStyle name="Обычный 89 4" xfId="4603"/>
    <cellStyle name="Обычный 9" xfId="2185"/>
    <cellStyle name="Обычный 90" xfId="4293"/>
    <cellStyle name="Обычный 90 2" xfId="2186"/>
    <cellStyle name="Обычный 90 3" xfId="4490"/>
    <cellStyle name="Обычный 90 4" xfId="4571"/>
    <cellStyle name="Обычный 90 5" xfId="4611"/>
    <cellStyle name="Обычный 91" xfId="4294"/>
    <cellStyle name="Обычный 91 2" xfId="2187"/>
    <cellStyle name="Обычный 91 3" xfId="4496"/>
    <cellStyle name="Обычный 91 4" xfId="4567"/>
    <cellStyle name="Обычный 91 5" xfId="4605"/>
    <cellStyle name="Обычный 92" xfId="4295"/>
    <cellStyle name="Обычный 92 2" xfId="2188"/>
    <cellStyle name="Обычный 92 3" xfId="4492"/>
    <cellStyle name="Обычный 92 4" xfId="4564"/>
    <cellStyle name="Обычный 92 5" xfId="4609"/>
    <cellStyle name="Обычный 93" xfId="4296"/>
    <cellStyle name="Обычный 93 2" xfId="2189"/>
    <cellStyle name="Обычный 93 3" xfId="4494"/>
    <cellStyle name="Обычный 93 4" xfId="4753"/>
    <cellStyle name="Обычный 93 5" xfId="4607"/>
    <cellStyle name="Обычный 94" xfId="4297"/>
    <cellStyle name="Обычный 94 2" xfId="2190"/>
    <cellStyle name="Обычный 94 3" xfId="4560"/>
    <cellStyle name="Обычный 94 4" xfId="4789"/>
    <cellStyle name="Обычный 94 5" xfId="4807"/>
    <cellStyle name="Обычный 94 6" xfId="4474"/>
    <cellStyle name="Обычный 95" xfId="2191"/>
    <cellStyle name="Обычный 95 2" xfId="2192"/>
    <cellStyle name="Обычный 95 3" xfId="2193"/>
    <cellStyle name="Обычный 95 3 2" xfId="3716"/>
    <cellStyle name="Обычный 95 3 2 2" xfId="4009"/>
    <cellStyle name="Обычный 95 3 3" xfId="3780"/>
    <cellStyle name="Обычный 95 4" xfId="3715"/>
    <cellStyle name="Обычный 95 4 2" xfId="3880"/>
    <cellStyle name="Обычный 95 5" xfId="3731"/>
    <cellStyle name="Обычный 95_6851 расход" xfId="2194"/>
    <cellStyle name="Обычный 96" xfId="2195"/>
    <cellStyle name="Обычный 96 2" xfId="2196"/>
    <cellStyle name="Обычный 96 2 2" xfId="3718"/>
    <cellStyle name="Обычный 96 2 2 2" xfId="4010"/>
    <cellStyle name="Обычный 96 2 3" xfId="3781"/>
    <cellStyle name="Обычный 96 3" xfId="3717"/>
    <cellStyle name="Обычный 96 3 2" xfId="3881"/>
    <cellStyle name="Обычный 96 4" xfId="3732"/>
    <cellStyle name="Обычный 97" xfId="4298"/>
    <cellStyle name="Обычный 97 2" xfId="4554"/>
    <cellStyle name="Обычный 97 3" xfId="4788"/>
    <cellStyle name="Обычный 97 4" xfId="4799"/>
    <cellStyle name="Обычный 97 5" xfId="4568"/>
    <cellStyle name="Обычный 98" xfId="4299"/>
    <cellStyle name="Обычный 98 2" xfId="4538"/>
    <cellStyle name="Обычный 98 3" xfId="4787"/>
    <cellStyle name="Обычный 98 4" xfId="4803"/>
    <cellStyle name="Обычный 98 5" xfId="4668"/>
    <cellStyle name="Обычный 99" xfId="4300"/>
    <cellStyle name="Обычный 99 2" xfId="4529"/>
    <cellStyle name="Обычный 99 3" xfId="4786"/>
    <cellStyle name="Обычный 99 4" xfId="4806"/>
    <cellStyle name="Обычный 99 5" xfId="4563"/>
    <cellStyle name="Обычный_Прайс " xfId="54"/>
    <cellStyle name="Процентный 2" xfId="2197"/>
    <cellStyle name="Процентный 2 10" xfId="2198"/>
    <cellStyle name="Процентный 2 100" xfId="2199"/>
    <cellStyle name="Процентный 2 101" xfId="2200"/>
    <cellStyle name="Процентный 2 102" xfId="2201"/>
    <cellStyle name="Процентный 2 103" xfId="2202"/>
    <cellStyle name="Процентный 2 104" xfId="2203"/>
    <cellStyle name="Процентный 2 105" xfId="2204"/>
    <cellStyle name="Процентный 2 106" xfId="2205"/>
    <cellStyle name="Процентный 2 107" xfId="2206"/>
    <cellStyle name="Процентный 2 108" xfId="2207"/>
    <cellStyle name="Процентный 2 109" xfId="2208"/>
    <cellStyle name="Процентный 2 11" xfId="2209"/>
    <cellStyle name="Процентный 2 110" xfId="2210"/>
    <cellStyle name="Процентный 2 111" xfId="2211"/>
    <cellStyle name="Процентный 2 112" xfId="2212"/>
    <cellStyle name="Процентный 2 113" xfId="2213"/>
    <cellStyle name="Процентный 2 114" xfId="2214"/>
    <cellStyle name="Процентный 2 115" xfId="2215"/>
    <cellStyle name="Процентный 2 116" xfId="2216"/>
    <cellStyle name="Процентный 2 117" xfId="2217"/>
    <cellStyle name="Процентный 2 118" xfId="2218"/>
    <cellStyle name="Процентный 2 119" xfId="2219"/>
    <cellStyle name="Процентный 2 12" xfId="2220"/>
    <cellStyle name="Процентный 2 120" xfId="2221"/>
    <cellStyle name="Процентный 2 121" xfId="2222"/>
    <cellStyle name="Процентный 2 122" xfId="2223"/>
    <cellStyle name="Процентный 2 123" xfId="2224"/>
    <cellStyle name="Процентный 2 124" xfId="2225"/>
    <cellStyle name="Процентный 2 125" xfId="2226"/>
    <cellStyle name="Процентный 2 126" xfId="2227"/>
    <cellStyle name="Процентный 2 127" xfId="2228"/>
    <cellStyle name="Процентный 2 128" xfId="2229"/>
    <cellStyle name="Процентный 2 129" xfId="2230"/>
    <cellStyle name="Процентный 2 13" xfId="2231"/>
    <cellStyle name="Процентный 2 130" xfId="2232"/>
    <cellStyle name="Процентный 2 131" xfId="2233"/>
    <cellStyle name="Процентный 2 132" xfId="2234"/>
    <cellStyle name="Процентный 2 133" xfId="2235"/>
    <cellStyle name="Процентный 2 134" xfId="2236"/>
    <cellStyle name="Процентный 2 135" xfId="2237"/>
    <cellStyle name="Процентный 2 136" xfId="2238"/>
    <cellStyle name="Процентный 2 137" xfId="2239"/>
    <cellStyle name="Процентный 2 138" xfId="2240"/>
    <cellStyle name="Процентный 2 139" xfId="2241"/>
    <cellStyle name="Процентный 2 14" xfId="2242"/>
    <cellStyle name="Процентный 2 140" xfId="2243"/>
    <cellStyle name="Процентный 2 141" xfId="2244"/>
    <cellStyle name="Процентный 2 142" xfId="2245"/>
    <cellStyle name="Процентный 2 143" xfId="2246"/>
    <cellStyle name="Процентный 2 144" xfId="2247"/>
    <cellStyle name="Процентный 2 145" xfId="2248"/>
    <cellStyle name="Процентный 2 146" xfId="2249"/>
    <cellStyle name="Процентный 2 147" xfId="2250"/>
    <cellStyle name="Процентный 2 148" xfId="2251"/>
    <cellStyle name="Процентный 2 149" xfId="2252"/>
    <cellStyle name="Процентный 2 15" xfId="2253"/>
    <cellStyle name="Процентный 2 150" xfId="2254"/>
    <cellStyle name="Процентный 2 151" xfId="2255"/>
    <cellStyle name="Процентный 2 152" xfId="2256"/>
    <cellStyle name="Процентный 2 153" xfId="2257"/>
    <cellStyle name="Процентный 2 154" xfId="2258"/>
    <cellStyle name="Процентный 2 155" xfId="2259"/>
    <cellStyle name="Процентный 2 156" xfId="2260"/>
    <cellStyle name="Процентный 2 157" xfId="2261"/>
    <cellStyle name="Процентный 2 158" xfId="2262"/>
    <cellStyle name="Процентный 2 159" xfId="2263"/>
    <cellStyle name="Процентный 2 16" xfId="2264"/>
    <cellStyle name="Процентный 2 160" xfId="2265"/>
    <cellStyle name="Процентный 2 161" xfId="2266"/>
    <cellStyle name="Процентный 2 162" xfId="2267"/>
    <cellStyle name="Процентный 2 163" xfId="2268"/>
    <cellStyle name="Процентный 2 164" xfId="2269"/>
    <cellStyle name="Процентный 2 165" xfId="2270"/>
    <cellStyle name="Процентный 2 166" xfId="2271"/>
    <cellStyle name="Процентный 2 167" xfId="2272"/>
    <cellStyle name="Процентный 2 168" xfId="2273"/>
    <cellStyle name="Процентный 2 169" xfId="2274"/>
    <cellStyle name="Процентный 2 17" xfId="2275"/>
    <cellStyle name="Процентный 2 170" xfId="2276"/>
    <cellStyle name="Процентный 2 171" xfId="2277"/>
    <cellStyle name="Процентный 2 172" xfId="2278"/>
    <cellStyle name="Процентный 2 173" xfId="2279"/>
    <cellStyle name="Процентный 2 174" xfId="2280"/>
    <cellStyle name="Процентный 2 175" xfId="2281"/>
    <cellStyle name="Процентный 2 176" xfId="2282"/>
    <cellStyle name="Процентный 2 177" xfId="2283"/>
    <cellStyle name="Процентный 2 178" xfId="2284"/>
    <cellStyle name="Процентный 2 179" xfId="2285"/>
    <cellStyle name="Процентный 2 18" xfId="2286"/>
    <cellStyle name="Процентный 2 180" xfId="2287"/>
    <cellStyle name="Процентный 2 181" xfId="2288"/>
    <cellStyle name="Процентный 2 182" xfId="2289"/>
    <cellStyle name="Процентный 2 183" xfId="2290"/>
    <cellStyle name="Процентный 2 184" xfId="2291"/>
    <cellStyle name="Процентный 2 185" xfId="2292"/>
    <cellStyle name="Процентный 2 186" xfId="2293"/>
    <cellStyle name="Процентный 2 187" xfId="2294"/>
    <cellStyle name="Процентный 2 188" xfId="2295"/>
    <cellStyle name="Процентный 2 189" xfId="2296"/>
    <cellStyle name="Процентный 2 19" xfId="2297"/>
    <cellStyle name="Процентный 2 190" xfId="2298"/>
    <cellStyle name="Процентный 2 191" xfId="2299"/>
    <cellStyle name="Процентный 2 192" xfId="2300"/>
    <cellStyle name="Процентный 2 193" xfId="2301"/>
    <cellStyle name="Процентный 2 194" xfId="2302"/>
    <cellStyle name="Процентный 2 195" xfId="2303"/>
    <cellStyle name="Процентный 2 196" xfId="2304"/>
    <cellStyle name="Процентный 2 197" xfId="2305"/>
    <cellStyle name="Процентный 2 198" xfId="2306"/>
    <cellStyle name="Процентный 2 199" xfId="2307"/>
    <cellStyle name="Процентный 2 2" xfId="2308"/>
    <cellStyle name="Процентный 2 2 2" xfId="2309"/>
    <cellStyle name="Процентный 2 20" xfId="2310"/>
    <cellStyle name="Процентный 2 200" xfId="2311"/>
    <cellStyle name="Процентный 2 201" xfId="2312"/>
    <cellStyle name="Процентный 2 202" xfId="2313"/>
    <cellStyle name="Процентный 2 203" xfId="2314"/>
    <cellStyle name="Процентный 2 204" xfId="2315"/>
    <cellStyle name="Процентный 2 205" xfId="2316"/>
    <cellStyle name="Процентный 2 206" xfId="2317"/>
    <cellStyle name="Процентный 2 207" xfId="2318"/>
    <cellStyle name="Процентный 2 208" xfId="2319"/>
    <cellStyle name="Процентный 2 209" xfId="2320"/>
    <cellStyle name="Процентный 2 21" xfId="2321"/>
    <cellStyle name="Процентный 2 210" xfId="2322"/>
    <cellStyle name="Процентный 2 211" xfId="2323"/>
    <cellStyle name="Процентный 2 212" xfId="2324"/>
    <cellStyle name="Процентный 2 213" xfId="2325"/>
    <cellStyle name="Процентный 2 214" xfId="2326"/>
    <cellStyle name="Процентный 2 215" xfId="2327"/>
    <cellStyle name="Процентный 2 216" xfId="2328"/>
    <cellStyle name="Процентный 2 217" xfId="2329"/>
    <cellStyle name="Процентный 2 218" xfId="2330"/>
    <cellStyle name="Процентный 2 219" xfId="2331"/>
    <cellStyle name="Процентный 2 22" xfId="2332"/>
    <cellStyle name="Процентный 2 220" xfId="2333"/>
    <cellStyle name="Процентный 2 221" xfId="2334"/>
    <cellStyle name="Процентный 2 222" xfId="2335"/>
    <cellStyle name="Процентный 2 223" xfId="2336"/>
    <cellStyle name="Процентный 2 224" xfId="2337"/>
    <cellStyle name="Процентный 2 225" xfId="2338"/>
    <cellStyle name="Процентный 2 226" xfId="2339"/>
    <cellStyle name="Процентный 2 227" xfId="2340"/>
    <cellStyle name="Процентный 2 228" xfId="2341"/>
    <cellStyle name="Процентный 2 229" xfId="2342"/>
    <cellStyle name="Процентный 2 23" xfId="2343"/>
    <cellStyle name="Процентный 2 230" xfId="2344"/>
    <cellStyle name="Процентный 2 231" xfId="2345"/>
    <cellStyle name="Процентный 2 232" xfId="2346"/>
    <cellStyle name="Процентный 2 24" xfId="2347"/>
    <cellStyle name="Процентный 2 25" xfId="2348"/>
    <cellStyle name="Процентный 2 26" xfId="2349"/>
    <cellStyle name="Процентный 2 27" xfId="2350"/>
    <cellStyle name="Процентный 2 28" xfId="2351"/>
    <cellStyle name="Процентный 2 29" xfId="2352"/>
    <cellStyle name="Процентный 2 3" xfId="2353"/>
    <cellStyle name="Процентный 2 3 2" xfId="2354"/>
    <cellStyle name="Процентный 2 30" xfId="2355"/>
    <cellStyle name="Процентный 2 31" xfId="2356"/>
    <cellStyle name="Процентный 2 32" xfId="2357"/>
    <cellStyle name="Процентный 2 33" xfId="2358"/>
    <cellStyle name="Процентный 2 34" xfId="2359"/>
    <cellStyle name="Процентный 2 35" xfId="2360"/>
    <cellStyle name="Процентный 2 36" xfId="2361"/>
    <cellStyle name="Процентный 2 37" xfId="2362"/>
    <cellStyle name="Процентный 2 38" xfId="2363"/>
    <cellStyle name="Процентный 2 39" xfId="2364"/>
    <cellStyle name="Процентный 2 4" xfId="2365"/>
    <cellStyle name="Процентный 2 4 2" xfId="2366"/>
    <cellStyle name="Процентный 2 40" xfId="2367"/>
    <cellStyle name="Процентный 2 41" xfId="2368"/>
    <cellStyle name="Процентный 2 42" xfId="2369"/>
    <cellStyle name="Процентный 2 43" xfId="2370"/>
    <cellStyle name="Процентный 2 44" xfId="2371"/>
    <cellStyle name="Процентный 2 45" xfId="2372"/>
    <cellStyle name="Процентный 2 46" xfId="2373"/>
    <cellStyle name="Процентный 2 47" xfId="2374"/>
    <cellStyle name="Процентный 2 48" xfId="2375"/>
    <cellStyle name="Процентный 2 49" xfId="2376"/>
    <cellStyle name="Процентный 2 5" xfId="2377"/>
    <cellStyle name="Процентный 2 5 2" xfId="2378"/>
    <cellStyle name="Процентный 2 50" xfId="2379"/>
    <cellStyle name="Процентный 2 51" xfId="2380"/>
    <cellStyle name="Процентный 2 52" xfId="2381"/>
    <cellStyle name="Процентный 2 53" xfId="2382"/>
    <cellStyle name="Процентный 2 54" xfId="2383"/>
    <cellStyle name="Процентный 2 55" xfId="2384"/>
    <cellStyle name="Процентный 2 56" xfId="2385"/>
    <cellStyle name="Процентный 2 57" xfId="2386"/>
    <cellStyle name="Процентный 2 58" xfId="2387"/>
    <cellStyle name="Процентный 2 59" xfId="2388"/>
    <cellStyle name="Процентный 2 6" xfId="2389"/>
    <cellStyle name="Процентный 2 60" xfId="2390"/>
    <cellStyle name="Процентный 2 61" xfId="2391"/>
    <cellStyle name="Процентный 2 62" xfId="2392"/>
    <cellStyle name="Процентный 2 63" xfId="2393"/>
    <cellStyle name="Процентный 2 64" xfId="2394"/>
    <cellStyle name="Процентный 2 65" xfId="2395"/>
    <cellStyle name="Процентный 2 66" xfId="2396"/>
    <cellStyle name="Процентный 2 67" xfId="2397"/>
    <cellStyle name="Процентный 2 68" xfId="2398"/>
    <cellStyle name="Процентный 2 69" xfId="2399"/>
    <cellStyle name="Процентный 2 7" xfId="2400"/>
    <cellStyle name="Процентный 2 70" xfId="2401"/>
    <cellStyle name="Процентный 2 71" xfId="2402"/>
    <cellStyle name="Процентный 2 72" xfId="2403"/>
    <cellStyle name="Процентный 2 73" xfId="2404"/>
    <cellStyle name="Процентный 2 74" xfId="2405"/>
    <cellStyle name="Процентный 2 75" xfId="2406"/>
    <cellStyle name="Процентный 2 76" xfId="2407"/>
    <cellStyle name="Процентный 2 77" xfId="2408"/>
    <cellStyle name="Процентный 2 78" xfId="2409"/>
    <cellStyle name="Процентный 2 79" xfId="2410"/>
    <cellStyle name="Процентный 2 8" xfId="2411"/>
    <cellStyle name="Процентный 2 80" xfId="2412"/>
    <cellStyle name="Процентный 2 81" xfId="2413"/>
    <cellStyle name="Процентный 2 82" xfId="2414"/>
    <cellStyle name="Процентный 2 83" xfId="2415"/>
    <cellStyle name="Процентный 2 84" xfId="2416"/>
    <cellStyle name="Процентный 2 85" xfId="2417"/>
    <cellStyle name="Процентный 2 86" xfId="2418"/>
    <cellStyle name="Процентный 2 87" xfId="2419"/>
    <cellStyle name="Процентный 2 88" xfId="2420"/>
    <cellStyle name="Процентный 2 89" xfId="2421"/>
    <cellStyle name="Процентный 2 9" xfId="2422"/>
    <cellStyle name="Процентный 2 90" xfId="2423"/>
    <cellStyle name="Процентный 2 91" xfId="2424"/>
    <cellStyle name="Процентный 2 92" xfId="2425"/>
    <cellStyle name="Процентный 2 93" xfId="2426"/>
    <cellStyle name="Процентный 2 94" xfId="2427"/>
    <cellStyle name="Процентный 2 95" xfId="2428"/>
    <cellStyle name="Процентный 2 96" xfId="2429"/>
    <cellStyle name="Процентный 2 97" xfId="2430"/>
    <cellStyle name="Процентный 2 98" xfId="2431"/>
    <cellStyle name="Процентный 2 99" xfId="2432"/>
    <cellStyle name="Процентный 3" xfId="2433"/>
    <cellStyle name="Процентный 3 2" xfId="2434"/>
    <cellStyle name="Процентный 3 2 2" xfId="3829"/>
    <cellStyle name="Процентный 3 2 2 2" xfId="4301"/>
    <cellStyle name="Процентный 3 3" xfId="2435"/>
    <cellStyle name="Процентный 4" xfId="2436"/>
    <cellStyle name="Процентный 4 10" xfId="3762"/>
    <cellStyle name="Процентный 4 2" xfId="2437"/>
    <cellStyle name="Процентный 4 2 2" xfId="4040"/>
    <cellStyle name="Процентный 4 2 2 2" xfId="4304"/>
    <cellStyle name="Процентный 4 2 3" xfId="4533"/>
    <cellStyle name="Процентный 4 2 4" xfId="4586"/>
    <cellStyle name="Процентный 4 2 5" xfId="4303"/>
    <cellStyle name="Процентный 4 2 6" xfId="3811"/>
    <cellStyle name="Процентный 4 3" xfId="3994"/>
    <cellStyle name="Процентный 4 3 2" xfId="4306"/>
    <cellStyle name="Процентный 4 3 3" xfId="4551"/>
    <cellStyle name="Процентный 4 3 4" xfId="4575"/>
    <cellStyle name="Процентный 4 3 5" xfId="4305"/>
    <cellStyle name="Процентный 4 4" xfId="4307"/>
    <cellStyle name="Процентный 4 4 2" xfId="4308"/>
    <cellStyle name="Процентный 4 5" xfId="4309"/>
    <cellStyle name="Процентный 4 6" xfId="4310"/>
    <cellStyle name="Процентный 4 7" xfId="4302"/>
    <cellStyle name="Процентный 4 8" xfId="4820"/>
    <cellStyle name="Процентный 4 9" xfId="4448"/>
    <cellStyle name="Процентный 5" xfId="2438"/>
    <cellStyle name="Процентный 5 2" xfId="2439"/>
    <cellStyle name="Процентный 5 2 2" xfId="4052"/>
    <cellStyle name="Процентный 5 2 3" xfId="3819"/>
    <cellStyle name="Процентный 6" xfId="2440"/>
    <cellStyle name="Процентный 6 2" xfId="4311"/>
    <cellStyle name="Процентный 7" xfId="4312"/>
    <cellStyle name="Процентный 7 2" xfId="4313"/>
    <cellStyle name="Процентный 7 3" xfId="4543"/>
    <cellStyle name="Процентный 7 4" xfId="4584"/>
    <cellStyle name="Процентный 8" xfId="4314"/>
    <cellStyle name="Процентный 8 2" xfId="4574"/>
    <cellStyle name="Процентный 8 2 2" xfId="4763"/>
    <cellStyle name="Процентный 8 2 3" xfId="4793"/>
    <cellStyle name="Процентный 9" xfId="4547"/>
    <cellStyle name="Стиль 1" xfId="55"/>
    <cellStyle name="Финансовый 2" xfId="2441"/>
    <cellStyle name="Финансовый 2 10" xfId="2442"/>
    <cellStyle name="Финансовый 2 100" xfId="2443"/>
    <cellStyle name="Финансовый 2 101" xfId="2444"/>
    <cellStyle name="Финансовый 2 102" xfId="2445"/>
    <cellStyle name="Финансовый 2 103" xfId="2446"/>
    <cellStyle name="Финансовый 2 104" xfId="2447"/>
    <cellStyle name="Финансовый 2 105" xfId="2448"/>
    <cellStyle name="Финансовый 2 106" xfId="2449"/>
    <cellStyle name="Финансовый 2 107" xfId="2450"/>
    <cellStyle name="Финансовый 2 108" xfId="2451"/>
    <cellStyle name="Финансовый 2 109" xfId="2452"/>
    <cellStyle name="Финансовый 2 11" xfId="2453"/>
    <cellStyle name="Финансовый 2 110" xfId="2454"/>
    <cellStyle name="Финансовый 2 111" xfId="2455"/>
    <cellStyle name="Финансовый 2 112" xfId="2456"/>
    <cellStyle name="Финансовый 2 113" xfId="2457"/>
    <cellStyle name="Финансовый 2 114" xfId="2458"/>
    <cellStyle name="Финансовый 2 115" xfId="2459"/>
    <cellStyle name="Финансовый 2 116" xfId="2460"/>
    <cellStyle name="Финансовый 2 117" xfId="2461"/>
    <cellStyle name="Финансовый 2 118" xfId="2462"/>
    <cellStyle name="Финансовый 2 119" xfId="2463"/>
    <cellStyle name="Финансовый 2 12" xfId="2464"/>
    <cellStyle name="Финансовый 2 120" xfId="2465"/>
    <cellStyle name="Финансовый 2 121" xfId="2466"/>
    <cellStyle name="Финансовый 2 122" xfId="2467"/>
    <cellStyle name="Финансовый 2 123" xfId="2468"/>
    <cellStyle name="Финансовый 2 124" xfId="2469"/>
    <cellStyle name="Финансовый 2 125" xfId="2470"/>
    <cellStyle name="Финансовый 2 126" xfId="2471"/>
    <cellStyle name="Финансовый 2 127" xfId="2472"/>
    <cellStyle name="Финансовый 2 128" xfId="2473"/>
    <cellStyle name="Финансовый 2 129" xfId="2474"/>
    <cellStyle name="Финансовый 2 13" xfId="2475"/>
    <cellStyle name="Финансовый 2 130" xfId="2476"/>
    <cellStyle name="Финансовый 2 131" xfId="2477"/>
    <cellStyle name="Финансовый 2 132" xfId="2478"/>
    <cellStyle name="Финансовый 2 133" xfId="2479"/>
    <cellStyle name="Финансовый 2 134" xfId="2480"/>
    <cellStyle name="Финансовый 2 135" xfId="2481"/>
    <cellStyle name="Финансовый 2 136" xfId="2482"/>
    <cellStyle name="Финансовый 2 137" xfId="2483"/>
    <cellStyle name="Финансовый 2 138" xfId="2484"/>
    <cellStyle name="Финансовый 2 139" xfId="2485"/>
    <cellStyle name="Финансовый 2 14" xfId="2486"/>
    <cellStyle name="Финансовый 2 140" xfId="2487"/>
    <cellStyle name="Финансовый 2 141" xfId="2488"/>
    <cellStyle name="Финансовый 2 142" xfId="2489"/>
    <cellStyle name="Финансовый 2 143" xfId="2490"/>
    <cellStyle name="Финансовый 2 144" xfId="2491"/>
    <cellStyle name="Финансовый 2 145" xfId="2492"/>
    <cellStyle name="Финансовый 2 146" xfId="2493"/>
    <cellStyle name="Финансовый 2 147" xfId="2494"/>
    <cellStyle name="Финансовый 2 148" xfId="2495"/>
    <cellStyle name="Финансовый 2 149" xfId="2496"/>
    <cellStyle name="Финансовый 2 15" xfId="2497"/>
    <cellStyle name="Финансовый 2 150" xfId="2498"/>
    <cellStyle name="Финансовый 2 151" xfId="2499"/>
    <cellStyle name="Финансовый 2 152" xfId="2500"/>
    <cellStyle name="Финансовый 2 153" xfId="2501"/>
    <cellStyle name="Финансовый 2 154" xfId="2502"/>
    <cellStyle name="Финансовый 2 155" xfId="2503"/>
    <cellStyle name="Финансовый 2 156" xfId="2504"/>
    <cellStyle name="Финансовый 2 157" xfId="2505"/>
    <cellStyle name="Финансовый 2 158" xfId="2506"/>
    <cellStyle name="Финансовый 2 159" xfId="2507"/>
    <cellStyle name="Финансовый 2 16" xfId="2508"/>
    <cellStyle name="Финансовый 2 160" xfId="2509"/>
    <cellStyle name="Финансовый 2 161" xfId="2510"/>
    <cellStyle name="Финансовый 2 162" xfId="2511"/>
    <cellStyle name="Финансовый 2 163" xfId="2512"/>
    <cellStyle name="Финансовый 2 164" xfId="2513"/>
    <cellStyle name="Финансовый 2 165" xfId="2514"/>
    <cellStyle name="Финансовый 2 166" xfId="2515"/>
    <cellStyle name="Финансовый 2 167" xfId="2516"/>
    <cellStyle name="Финансовый 2 168" xfId="2517"/>
    <cellStyle name="Финансовый 2 169" xfId="2518"/>
    <cellStyle name="Финансовый 2 17" xfId="2519"/>
    <cellStyle name="Финансовый 2 170" xfId="2520"/>
    <cellStyle name="Финансовый 2 171" xfId="2521"/>
    <cellStyle name="Финансовый 2 172" xfId="2522"/>
    <cellStyle name="Финансовый 2 173" xfId="2523"/>
    <cellStyle name="Финансовый 2 174" xfId="2524"/>
    <cellStyle name="Финансовый 2 175" xfId="2525"/>
    <cellStyle name="Финансовый 2 176" xfId="2526"/>
    <cellStyle name="Финансовый 2 177" xfId="2527"/>
    <cellStyle name="Финансовый 2 178" xfId="2528"/>
    <cellStyle name="Финансовый 2 179" xfId="2529"/>
    <cellStyle name="Финансовый 2 18" xfId="2530"/>
    <cellStyle name="Финансовый 2 180" xfId="2531"/>
    <cellStyle name="Финансовый 2 181" xfId="2532"/>
    <cellStyle name="Финансовый 2 182" xfId="2533"/>
    <cellStyle name="Финансовый 2 183" xfId="2534"/>
    <cellStyle name="Финансовый 2 184" xfId="2535"/>
    <cellStyle name="Финансовый 2 185" xfId="2536"/>
    <cellStyle name="Финансовый 2 186" xfId="2537"/>
    <cellStyle name="Финансовый 2 187" xfId="2538"/>
    <cellStyle name="Финансовый 2 188" xfId="2539"/>
    <cellStyle name="Финансовый 2 189" xfId="2540"/>
    <cellStyle name="Финансовый 2 19" xfId="2541"/>
    <cellStyle name="Финансовый 2 190" xfId="2542"/>
    <cellStyle name="Финансовый 2 191" xfId="2543"/>
    <cellStyle name="Финансовый 2 192" xfId="2544"/>
    <cellStyle name="Финансовый 2 193" xfId="2545"/>
    <cellStyle name="Финансовый 2 194" xfId="2546"/>
    <cellStyle name="Финансовый 2 195" xfId="2547"/>
    <cellStyle name="Финансовый 2 196" xfId="2548"/>
    <cellStyle name="Финансовый 2 197" xfId="2549"/>
    <cellStyle name="Финансовый 2 198" xfId="2550"/>
    <cellStyle name="Финансовый 2 199" xfId="2551"/>
    <cellStyle name="Финансовый 2 2" xfId="2552"/>
    <cellStyle name="Финансовый 2 2 10" xfId="2553"/>
    <cellStyle name="Финансовый 2 2 100" xfId="2554"/>
    <cellStyle name="Финансовый 2 2 101" xfId="2555"/>
    <cellStyle name="Финансовый 2 2 102" xfId="2556"/>
    <cellStyle name="Финансовый 2 2 103" xfId="2557"/>
    <cellStyle name="Финансовый 2 2 104" xfId="2558"/>
    <cellStyle name="Финансовый 2 2 105" xfId="2559"/>
    <cellStyle name="Финансовый 2 2 106" xfId="2560"/>
    <cellStyle name="Финансовый 2 2 107" xfId="2561"/>
    <cellStyle name="Финансовый 2 2 108" xfId="2562"/>
    <cellStyle name="Финансовый 2 2 109" xfId="2563"/>
    <cellStyle name="Финансовый 2 2 11" xfId="2564"/>
    <cellStyle name="Финансовый 2 2 110" xfId="2565"/>
    <cellStyle name="Финансовый 2 2 111" xfId="2566"/>
    <cellStyle name="Финансовый 2 2 112" xfId="2567"/>
    <cellStyle name="Финансовый 2 2 113" xfId="2568"/>
    <cellStyle name="Финансовый 2 2 114" xfId="2569"/>
    <cellStyle name="Финансовый 2 2 115" xfId="2570"/>
    <cellStyle name="Финансовый 2 2 116" xfId="2571"/>
    <cellStyle name="Финансовый 2 2 117" xfId="2572"/>
    <cellStyle name="Финансовый 2 2 118" xfId="2573"/>
    <cellStyle name="Финансовый 2 2 119" xfId="2574"/>
    <cellStyle name="Финансовый 2 2 12" xfId="2575"/>
    <cellStyle name="Финансовый 2 2 120" xfId="2576"/>
    <cellStyle name="Финансовый 2 2 121" xfId="2577"/>
    <cellStyle name="Финансовый 2 2 122" xfId="2578"/>
    <cellStyle name="Финансовый 2 2 123" xfId="2579"/>
    <cellStyle name="Финансовый 2 2 124" xfId="2580"/>
    <cellStyle name="Финансовый 2 2 125" xfId="2581"/>
    <cellStyle name="Финансовый 2 2 126" xfId="2582"/>
    <cellStyle name="Финансовый 2 2 127" xfId="2583"/>
    <cellStyle name="Финансовый 2 2 128" xfId="2584"/>
    <cellStyle name="Финансовый 2 2 129" xfId="2585"/>
    <cellStyle name="Финансовый 2 2 13" xfId="2586"/>
    <cellStyle name="Финансовый 2 2 130" xfId="2587"/>
    <cellStyle name="Финансовый 2 2 131" xfId="2588"/>
    <cellStyle name="Финансовый 2 2 132" xfId="2589"/>
    <cellStyle name="Финансовый 2 2 133" xfId="2590"/>
    <cellStyle name="Финансовый 2 2 134" xfId="2591"/>
    <cellStyle name="Финансовый 2 2 135" xfId="2592"/>
    <cellStyle name="Финансовый 2 2 136" xfId="2593"/>
    <cellStyle name="Финансовый 2 2 137" xfId="2594"/>
    <cellStyle name="Финансовый 2 2 138" xfId="2595"/>
    <cellStyle name="Финансовый 2 2 139" xfId="2596"/>
    <cellStyle name="Финансовый 2 2 14" xfId="2597"/>
    <cellStyle name="Финансовый 2 2 140" xfId="2598"/>
    <cellStyle name="Финансовый 2 2 141" xfId="2599"/>
    <cellStyle name="Финансовый 2 2 142" xfId="2600"/>
    <cellStyle name="Финансовый 2 2 143" xfId="2601"/>
    <cellStyle name="Финансовый 2 2 144" xfId="2602"/>
    <cellStyle name="Финансовый 2 2 145" xfId="2603"/>
    <cellStyle name="Финансовый 2 2 146" xfId="2604"/>
    <cellStyle name="Финансовый 2 2 147" xfId="2605"/>
    <cellStyle name="Финансовый 2 2 148" xfId="2606"/>
    <cellStyle name="Финансовый 2 2 149" xfId="2607"/>
    <cellStyle name="Финансовый 2 2 15" xfId="2608"/>
    <cellStyle name="Финансовый 2 2 150" xfId="2609"/>
    <cellStyle name="Финансовый 2 2 151" xfId="2610"/>
    <cellStyle name="Финансовый 2 2 152" xfId="2611"/>
    <cellStyle name="Финансовый 2 2 153" xfId="2612"/>
    <cellStyle name="Финансовый 2 2 154" xfId="2613"/>
    <cellStyle name="Финансовый 2 2 155" xfId="2614"/>
    <cellStyle name="Финансовый 2 2 156" xfId="2615"/>
    <cellStyle name="Финансовый 2 2 157" xfId="2616"/>
    <cellStyle name="Финансовый 2 2 158" xfId="2617"/>
    <cellStyle name="Финансовый 2 2 159" xfId="2618"/>
    <cellStyle name="Финансовый 2 2 16" xfId="2619"/>
    <cellStyle name="Финансовый 2 2 160" xfId="2620"/>
    <cellStyle name="Финансовый 2 2 161" xfId="2621"/>
    <cellStyle name="Финансовый 2 2 162" xfId="2622"/>
    <cellStyle name="Финансовый 2 2 163" xfId="2623"/>
    <cellStyle name="Финансовый 2 2 164" xfId="2624"/>
    <cellStyle name="Финансовый 2 2 165" xfId="2625"/>
    <cellStyle name="Финансовый 2 2 166" xfId="2626"/>
    <cellStyle name="Финансовый 2 2 167" xfId="2627"/>
    <cellStyle name="Финансовый 2 2 168" xfId="2628"/>
    <cellStyle name="Финансовый 2 2 169" xfId="2629"/>
    <cellStyle name="Финансовый 2 2 17" xfId="2630"/>
    <cellStyle name="Финансовый 2 2 170" xfId="2631"/>
    <cellStyle name="Финансовый 2 2 171" xfId="2632"/>
    <cellStyle name="Финансовый 2 2 172" xfId="2633"/>
    <cellStyle name="Финансовый 2 2 173" xfId="2634"/>
    <cellStyle name="Финансовый 2 2 174" xfId="2635"/>
    <cellStyle name="Финансовый 2 2 175" xfId="2636"/>
    <cellStyle name="Финансовый 2 2 176" xfId="2637"/>
    <cellStyle name="Финансовый 2 2 177" xfId="2638"/>
    <cellStyle name="Финансовый 2 2 178" xfId="2639"/>
    <cellStyle name="Финансовый 2 2 179" xfId="2640"/>
    <cellStyle name="Финансовый 2 2 18" xfId="2641"/>
    <cellStyle name="Финансовый 2 2 180" xfId="2642"/>
    <cellStyle name="Финансовый 2 2 181" xfId="2643"/>
    <cellStyle name="Финансовый 2 2 182" xfId="2644"/>
    <cellStyle name="Финансовый 2 2 183" xfId="2645"/>
    <cellStyle name="Финансовый 2 2 184" xfId="2646"/>
    <cellStyle name="Финансовый 2 2 185" xfId="2647"/>
    <cellStyle name="Финансовый 2 2 186" xfId="2648"/>
    <cellStyle name="Финансовый 2 2 187" xfId="2649"/>
    <cellStyle name="Финансовый 2 2 188" xfId="2650"/>
    <cellStyle name="Финансовый 2 2 189" xfId="2651"/>
    <cellStyle name="Финансовый 2 2 19" xfId="2652"/>
    <cellStyle name="Финансовый 2 2 190" xfId="2653"/>
    <cellStyle name="Финансовый 2 2 191" xfId="2654"/>
    <cellStyle name="Финансовый 2 2 192" xfId="2655"/>
    <cellStyle name="Финансовый 2 2 193" xfId="2656"/>
    <cellStyle name="Финансовый 2 2 194" xfId="2657"/>
    <cellStyle name="Финансовый 2 2 195" xfId="2658"/>
    <cellStyle name="Финансовый 2 2 196" xfId="2659"/>
    <cellStyle name="Финансовый 2 2 197" xfId="2660"/>
    <cellStyle name="Финансовый 2 2 198" xfId="2661"/>
    <cellStyle name="Финансовый 2 2 199" xfId="2662"/>
    <cellStyle name="Финансовый 2 2 2" xfId="2663"/>
    <cellStyle name="Финансовый 2 2 2 2" xfId="2664"/>
    <cellStyle name="Финансовый 2 2 20" xfId="2665"/>
    <cellStyle name="Финансовый 2 2 200" xfId="2666"/>
    <cellStyle name="Финансовый 2 2 201" xfId="2667"/>
    <cellStyle name="Финансовый 2 2 202" xfId="2668"/>
    <cellStyle name="Финансовый 2 2 203" xfId="2669"/>
    <cellStyle name="Финансовый 2 2 204" xfId="2670"/>
    <cellStyle name="Финансовый 2 2 205" xfId="2671"/>
    <cellStyle name="Финансовый 2 2 206" xfId="2672"/>
    <cellStyle name="Финансовый 2 2 207" xfId="2673"/>
    <cellStyle name="Финансовый 2 2 208" xfId="2674"/>
    <cellStyle name="Финансовый 2 2 209" xfId="2675"/>
    <cellStyle name="Финансовый 2 2 21" xfId="2676"/>
    <cellStyle name="Финансовый 2 2 210" xfId="2677"/>
    <cellStyle name="Финансовый 2 2 211" xfId="2678"/>
    <cellStyle name="Финансовый 2 2 212" xfId="2679"/>
    <cellStyle name="Финансовый 2 2 213" xfId="2680"/>
    <cellStyle name="Финансовый 2 2 214" xfId="2681"/>
    <cellStyle name="Финансовый 2 2 215" xfId="2682"/>
    <cellStyle name="Финансовый 2 2 216" xfId="2683"/>
    <cellStyle name="Финансовый 2 2 217" xfId="2684"/>
    <cellStyle name="Финансовый 2 2 218" xfId="2685"/>
    <cellStyle name="Финансовый 2 2 219" xfId="2686"/>
    <cellStyle name="Финансовый 2 2 22" xfId="2687"/>
    <cellStyle name="Финансовый 2 2 220" xfId="2688"/>
    <cellStyle name="Финансовый 2 2 221" xfId="2689"/>
    <cellStyle name="Финансовый 2 2 222" xfId="2690"/>
    <cellStyle name="Финансовый 2 2 223" xfId="2691"/>
    <cellStyle name="Финансовый 2 2 224" xfId="2692"/>
    <cellStyle name="Финансовый 2 2 225" xfId="2693"/>
    <cellStyle name="Финансовый 2 2 226" xfId="2694"/>
    <cellStyle name="Финансовый 2 2 227" xfId="2695"/>
    <cellStyle name="Финансовый 2 2 228" xfId="2696"/>
    <cellStyle name="Финансовый 2 2 229" xfId="2697"/>
    <cellStyle name="Финансовый 2 2 23" xfId="2698"/>
    <cellStyle name="Финансовый 2 2 230" xfId="2699"/>
    <cellStyle name="Финансовый 2 2 24" xfId="2700"/>
    <cellStyle name="Финансовый 2 2 25" xfId="2701"/>
    <cellStyle name="Финансовый 2 2 26" xfId="2702"/>
    <cellStyle name="Финансовый 2 2 27" xfId="2703"/>
    <cellStyle name="Финансовый 2 2 28" xfId="2704"/>
    <cellStyle name="Финансовый 2 2 29" xfId="2705"/>
    <cellStyle name="Финансовый 2 2 3" xfId="2706"/>
    <cellStyle name="Финансовый 2 2 3 2" xfId="2707"/>
    <cellStyle name="Финансовый 2 2 30" xfId="2708"/>
    <cellStyle name="Финансовый 2 2 31" xfId="2709"/>
    <cellStyle name="Финансовый 2 2 32" xfId="2710"/>
    <cellStyle name="Финансовый 2 2 33" xfId="2711"/>
    <cellStyle name="Финансовый 2 2 34" xfId="2712"/>
    <cellStyle name="Финансовый 2 2 35" xfId="2713"/>
    <cellStyle name="Финансовый 2 2 36" xfId="2714"/>
    <cellStyle name="Финансовый 2 2 37" xfId="2715"/>
    <cellStyle name="Финансовый 2 2 38" xfId="2716"/>
    <cellStyle name="Финансовый 2 2 39" xfId="2717"/>
    <cellStyle name="Финансовый 2 2 4" xfId="2718"/>
    <cellStyle name="Финансовый 2 2 4 2" xfId="2719"/>
    <cellStyle name="Финансовый 2 2 40" xfId="2720"/>
    <cellStyle name="Финансовый 2 2 41" xfId="2721"/>
    <cellStyle name="Финансовый 2 2 42" xfId="2722"/>
    <cellStyle name="Финансовый 2 2 43" xfId="2723"/>
    <cellStyle name="Финансовый 2 2 44" xfId="2724"/>
    <cellStyle name="Финансовый 2 2 45" xfId="2725"/>
    <cellStyle name="Финансовый 2 2 46" xfId="2726"/>
    <cellStyle name="Финансовый 2 2 47" xfId="2727"/>
    <cellStyle name="Финансовый 2 2 48" xfId="2728"/>
    <cellStyle name="Финансовый 2 2 49" xfId="2729"/>
    <cellStyle name="Финансовый 2 2 5" xfId="2730"/>
    <cellStyle name="Финансовый 2 2 5 2" xfId="2731"/>
    <cellStyle name="Финансовый 2 2 50" xfId="2732"/>
    <cellStyle name="Финансовый 2 2 51" xfId="2733"/>
    <cellStyle name="Финансовый 2 2 52" xfId="2734"/>
    <cellStyle name="Финансовый 2 2 53" xfId="2735"/>
    <cellStyle name="Финансовый 2 2 54" xfId="2736"/>
    <cellStyle name="Финансовый 2 2 55" xfId="2737"/>
    <cellStyle name="Финансовый 2 2 56" xfId="2738"/>
    <cellStyle name="Финансовый 2 2 57" xfId="2739"/>
    <cellStyle name="Финансовый 2 2 58" xfId="2740"/>
    <cellStyle name="Финансовый 2 2 59" xfId="2741"/>
    <cellStyle name="Финансовый 2 2 6" xfId="2742"/>
    <cellStyle name="Финансовый 2 2 60" xfId="2743"/>
    <cellStyle name="Финансовый 2 2 61" xfId="2744"/>
    <cellStyle name="Финансовый 2 2 62" xfId="2745"/>
    <cellStyle name="Финансовый 2 2 63" xfId="2746"/>
    <cellStyle name="Финансовый 2 2 64" xfId="2747"/>
    <cellStyle name="Финансовый 2 2 65" xfId="2748"/>
    <cellStyle name="Финансовый 2 2 66" xfId="2749"/>
    <cellStyle name="Финансовый 2 2 67" xfId="2750"/>
    <cellStyle name="Финансовый 2 2 68" xfId="2751"/>
    <cellStyle name="Финансовый 2 2 69" xfId="2752"/>
    <cellStyle name="Финансовый 2 2 7" xfId="2753"/>
    <cellStyle name="Финансовый 2 2 70" xfId="2754"/>
    <cellStyle name="Финансовый 2 2 71" xfId="2755"/>
    <cellStyle name="Финансовый 2 2 72" xfId="2756"/>
    <cellStyle name="Финансовый 2 2 73" xfId="2757"/>
    <cellStyle name="Финансовый 2 2 74" xfId="2758"/>
    <cellStyle name="Финансовый 2 2 75" xfId="2759"/>
    <cellStyle name="Финансовый 2 2 76" xfId="2760"/>
    <cellStyle name="Финансовый 2 2 77" xfId="2761"/>
    <cellStyle name="Финансовый 2 2 78" xfId="2762"/>
    <cellStyle name="Финансовый 2 2 79" xfId="2763"/>
    <cellStyle name="Финансовый 2 2 8" xfId="2764"/>
    <cellStyle name="Финансовый 2 2 80" xfId="2765"/>
    <cellStyle name="Финансовый 2 2 81" xfId="2766"/>
    <cellStyle name="Финансовый 2 2 82" xfId="2767"/>
    <cellStyle name="Финансовый 2 2 83" xfId="2768"/>
    <cellStyle name="Финансовый 2 2 84" xfId="2769"/>
    <cellStyle name="Финансовый 2 2 85" xfId="2770"/>
    <cellStyle name="Финансовый 2 2 86" xfId="2771"/>
    <cellStyle name="Финансовый 2 2 87" xfId="2772"/>
    <cellStyle name="Финансовый 2 2 88" xfId="2773"/>
    <cellStyle name="Финансовый 2 2 89" xfId="2774"/>
    <cellStyle name="Финансовый 2 2 9" xfId="2775"/>
    <cellStyle name="Финансовый 2 2 90" xfId="2776"/>
    <cellStyle name="Финансовый 2 2 91" xfId="2777"/>
    <cellStyle name="Финансовый 2 2 92" xfId="2778"/>
    <cellStyle name="Финансовый 2 2 93" xfId="2779"/>
    <cellStyle name="Финансовый 2 2 94" xfId="2780"/>
    <cellStyle name="Финансовый 2 2 95" xfId="2781"/>
    <cellStyle name="Финансовый 2 2 96" xfId="2782"/>
    <cellStyle name="Финансовый 2 2 97" xfId="2783"/>
    <cellStyle name="Финансовый 2 2 98" xfId="2784"/>
    <cellStyle name="Финансовый 2 2 99" xfId="2785"/>
    <cellStyle name="Финансовый 2 20" xfId="2786"/>
    <cellStyle name="Финансовый 2 200" xfId="2787"/>
    <cellStyle name="Финансовый 2 201" xfId="2788"/>
    <cellStyle name="Финансовый 2 202" xfId="2789"/>
    <cellStyle name="Финансовый 2 203" xfId="2790"/>
    <cellStyle name="Финансовый 2 204" xfId="2791"/>
    <cellStyle name="Финансовый 2 205" xfId="2792"/>
    <cellStyle name="Финансовый 2 206" xfId="2793"/>
    <cellStyle name="Финансовый 2 207" xfId="2794"/>
    <cellStyle name="Финансовый 2 208" xfId="2795"/>
    <cellStyle name="Финансовый 2 209" xfId="2796"/>
    <cellStyle name="Финансовый 2 21" xfId="2797"/>
    <cellStyle name="Финансовый 2 210" xfId="2798"/>
    <cellStyle name="Финансовый 2 211" xfId="2799"/>
    <cellStyle name="Финансовый 2 212" xfId="2800"/>
    <cellStyle name="Финансовый 2 213" xfId="2801"/>
    <cellStyle name="Финансовый 2 214" xfId="2802"/>
    <cellStyle name="Финансовый 2 215" xfId="2803"/>
    <cellStyle name="Финансовый 2 216" xfId="2804"/>
    <cellStyle name="Финансовый 2 217" xfId="2805"/>
    <cellStyle name="Финансовый 2 218" xfId="2806"/>
    <cellStyle name="Финансовый 2 219" xfId="2807"/>
    <cellStyle name="Финансовый 2 22" xfId="2808"/>
    <cellStyle name="Финансовый 2 220" xfId="2809"/>
    <cellStyle name="Финансовый 2 221" xfId="2810"/>
    <cellStyle name="Финансовый 2 222" xfId="2811"/>
    <cellStyle name="Финансовый 2 223" xfId="2812"/>
    <cellStyle name="Финансовый 2 224" xfId="2813"/>
    <cellStyle name="Финансовый 2 225" xfId="2814"/>
    <cellStyle name="Финансовый 2 226" xfId="2815"/>
    <cellStyle name="Финансовый 2 227" xfId="2816"/>
    <cellStyle name="Финансовый 2 228" xfId="2817"/>
    <cellStyle name="Финансовый 2 229" xfId="2818"/>
    <cellStyle name="Финансовый 2 23" xfId="2819"/>
    <cellStyle name="Финансовый 2 230" xfId="2820"/>
    <cellStyle name="Финансовый 2 231" xfId="2821"/>
    <cellStyle name="Финансовый 2 232" xfId="2822"/>
    <cellStyle name="Финансовый 2 233" xfId="2823"/>
    <cellStyle name="Финансовый 2 233 2" xfId="4053"/>
    <cellStyle name="Финансовый 2 233 3" xfId="3820"/>
    <cellStyle name="Финансовый 2 24" xfId="2824"/>
    <cellStyle name="Финансовый 2 25" xfId="2825"/>
    <cellStyle name="Финансовый 2 26" xfId="2826"/>
    <cellStyle name="Финансовый 2 27" xfId="2827"/>
    <cellStyle name="Финансовый 2 28" xfId="2828"/>
    <cellStyle name="Финансовый 2 29" xfId="2829"/>
    <cellStyle name="Финансовый 2 3" xfId="2830"/>
    <cellStyle name="Финансовый 2 3 2" xfId="2831"/>
    <cellStyle name="Финансовый 2 30" xfId="2832"/>
    <cellStyle name="Финансовый 2 31" xfId="2833"/>
    <cellStyle name="Финансовый 2 32" xfId="2834"/>
    <cellStyle name="Финансовый 2 33" xfId="2835"/>
    <cellStyle name="Финансовый 2 34" xfId="2836"/>
    <cellStyle name="Финансовый 2 35" xfId="2837"/>
    <cellStyle name="Финансовый 2 36" xfId="2838"/>
    <cellStyle name="Финансовый 2 37" xfId="2839"/>
    <cellStyle name="Финансовый 2 38" xfId="2840"/>
    <cellStyle name="Финансовый 2 39" xfId="2841"/>
    <cellStyle name="Финансовый 2 4" xfId="2842"/>
    <cellStyle name="Финансовый 2 4 2" xfId="2843"/>
    <cellStyle name="Финансовый 2 40" xfId="2844"/>
    <cellStyle name="Финансовый 2 41" xfId="2845"/>
    <cellStyle name="Финансовый 2 42" xfId="2846"/>
    <cellStyle name="Финансовый 2 43" xfId="2847"/>
    <cellStyle name="Финансовый 2 44" xfId="2848"/>
    <cellStyle name="Финансовый 2 45" xfId="2849"/>
    <cellStyle name="Финансовый 2 46" xfId="2850"/>
    <cellStyle name="Финансовый 2 47" xfId="2851"/>
    <cellStyle name="Финансовый 2 48" xfId="2852"/>
    <cellStyle name="Финансовый 2 49" xfId="2853"/>
    <cellStyle name="Финансовый 2 5" xfId="2854"/>
    <cellStyle name="Финансовый 2 5 2" xfId="2855"/>
    <cellStyle name="Финансовый 2 50" xfId="2856"/>
    <cellStyle name="Финансовый 2 51" xfId="2857"/>
    <cellStyle name="Финансовый 2 52" xfId="2858"/>
    <cellStyle name="Финансовый 2 53" xfId="2859"/>
    <cellStyle name="Финансовый 2 54" xfId="2860"/>
    <cellStyle name="Финансовый 2 55" xfId="2861"/>
    <cellStyle name="Финансовый 2 56" xfId="2862"/>
    <cellStyle name="Финансовый 2 57" xfId="2863"/>
    <cellStyle name="Финансовый 2 58" xfId="2864"/>
    <cellStyle name="Финансовый 2 59" xfId="2865"/>
    <cellStyle name="Финансовый 2 6" xfId="2866"/>
    <cellStyle name="Финансовый 2 6 2" xfId="2867"/>
    <cellStyle name="Финансовый 2 60" xfId="2868"/>
    <cellStyle name="Финансовый 2 61" xfId="2869"/>
    <cellStyle name="Финансовый 2 62" xfId="2870"/>
    <cellStyle name="Финансовый 2 63" xfId="2871"/>
    <cellStyle name="Финансовый 2 64" xfId="2872"/>
    <cellStyle name="Финансовый 2 65" xfId="2873"/>
    <cellStyle name="Финансовый 2 66" xfId="2874"/>
    <cellStyle name="Финансовый 2 67" xfId="2875"/>
    <cellStyle name="Финансовый 2 68" xfId="2876"/>
    <cellStyle name="Финансовый 2 69" xfId="2877"/>
    <cellStyle name="Финансовый 2 7" xfId="2878"/>
    <cellStyle name="Финансовый 2 70" xfId="2879"/>
    <cellStyle name="Финансовый 2 71" xfId="2880"/>
    <cellStyle name="Финансовый 2 72" xfId="2881"/>
    <cellStyle name="Финансовый 2 73" xfId="2882"/>
    <cellStyle name="Финансовый 2 74" xfId="2883"/>
    <cellStyle name="Финансовый 2 75" xfId="2884"/>
    <cellStyle name="Финансовый 2 76" xfId="2885"/>
    <cellStyle name="Финансовый 2 77" xfId="2886"/>
    <cellStyle name="Финансовый 2 78" xfId="2887"/>
    <cellStyle name="Финансовый 2 79" xfId="2888"/>
    <cellStyle name="Финансовый 2 8" xfId="2889"/>
    <cellStyle name="Финансовый 2 80" xfId="2890"/>
    <cellStyle name="Финансовый 2 81" xfId="2891"/>
    <cellStyle name="Финансовый 2 82" xfId="2892"/>
    <cellStyle name="Финансовый 2 83" xfId="2893"/>
    <cellStyle name="Финансовый 2 84" xfId="2894"/>
    <cellStyle name="Финансовый 2 85" xfId="2895"/>
    <cellStyle name="Финансовый 2 86" xfId="2896"/>
    <cellStyle name="Финансовый 2 87" xfId="2897"/>
    <cellStyle name="Финансовый 2 88" xfId="2898"/>
    <cellStyle name="Финансовый 2 89" xfId="2899"/>
    <cellStyle name="Финансовый 2 9" xfId="2900"/>
    <cellStyle name="Финансовый 2 90" xfId="2901"/>
    <cellStyle name="Финансовый 2 91" xfId="2902"/>
    <cellStyle name="Финансовый 2 92" xfId="2903"/>
    <cellStyle name="Финансовый 2 93" xfId="2904"/>
    <cellStyle name="Финансовый 2 94" xfId="2905"/>
    <cellStyle name="Финансовый 2 95" xfId="2906"/>
    <cellStyle name="Финансовый 2 96" xfId="2907"/>
    <cellStyle name="Финансовый 2 97" xfId="2908"/>
    <cellStyle name="Финансовый 2 98" xfId="2909"/>
    <cellStyle name="Финансовый 2 99" xfId="2910"/>
    <cellStyle name="Финансовый 3" xfId="2911"/>
    <cellStyle name="Финансовый 3 10" xfId="2912"/>
    <cellStyle name="Финансовый 3 100" xfId="2913"/>
    <cellStyle name="Финансовый 3 101" xfId="2914"/>
    <cellStyle name="Финансовый 3 102" xfId="2915"/>
    <cellStyle name="Финансовый 3 103" xfId="2916"/>
    <cellStyle name="Финансовый 3 104" xfId="2917"/>
    <cellStyle name="Финансовый 3 105" xfId="2918"/>
    <cellStyle name="Финансовый 3 106" xfId="2919"/>
    <cellStyle name="Финансовый 3 107" xfId="2920"/>
    <cellStyle name="Финансовый 3 108" xfId="2921"/>
    <cellStyle name="Финансовый 3 109" xfId="2922"/>
    <cellStyle name="Финансовый 3 11" xfId="2923"/>
    <cellStyle name="Финансовый 3 110" xfId="2924"/>
    <cellStyle name="Финансовый 3 111" xfId="2925"/>
    <cellStyle name="Финансовый 3 112" xfId="2926"/>
    <cellStyle name="Финансовый 3 113" xfId="2927"/>
    <cellStyle name="Финансовый 3 114" xfId="2928"/>
    <cellStyle name="Финансовый 3 115" xfId="2929"/>
    <cellStyle name="Финансовый 3 116" xfId="2930"/>
    <cellStyle name="Финансовый 3 117" xfId="2931"/>
    <cellStyle name="Финансовый 3 118" xfId="2932"/>
    <cellStyle name="Финансовый 3 119" xfId="2933"/>
    <cellStyle name="Финансовый 3 12" xfId="2934"/>
    <cellStyle name="Финансовый 3 120" xfId="2935"/>
    <cellStyle name="Финансовый 3 121" xfId="2936"/>
    <cellStyle name="Финансовый 3 122" xfId="2937"/>
    <cellStyle name="Финансовый 3 123" xfId="2938"/>
    <cellStyle name="Финансовый 3 124" xfId="2939"/>
    <cellStyle name="Финансовый 3 125" xfId="2940"/>
    <cellStyle name="Финансовый 3 126" xfId="2941"/>
    <cellStyle name="Финансовый 3 127" xfId="2942"/>
    <cellStyle name="Финансовый 3 128" xfId="2943"/>
    <cellStyle name="Финансовый 3 129" xfId="2944"/>
    <cellStyle name="Финансовый 3 13" xfId="2945"/>
    <cellStyle name="Финансовый 3 130" xfId="2946"/>
    <cellStyle name="Финансовый 3 131" xfId="2947"/>
    <cellStyle name="Финансовый 3 132" xfId="2948"/>
    <cellStyle name="Финансовый 3 133" xfId="2949"/>
    <cellStyle name="Финансовый 3 134" xfId="2950"/>
    <cellStyle name="Финансовый 3 135" xfId="2951"/>
    <cellStyle name="Финансовый 3 136" xfId="2952"/>
    <cellStyle name="Финансовый 3 137" xfId="2953"/>
    <cellStyle name="Финансовый 3 138" xfId="2954"/>
    <cellStyle name="Финансовый 3 139" xfId="2955"/>
    <cellStyle name="Финансовый 3 14" xfId="2956"/>
    <cellStyle name="Финансовый 3 140" xfId="2957"/>
    <cellStyle name="Финансовый 3 141" xfId="2958"/>
    <cellStyle name="Финансовый 3 142" xfId="2959"/>
    <cellStyle name="Финансовый 3 143" xfId="2960"/>
    <cellStyle name="Финансовый 3 144" xfId="2961"/>
    <cellStyle name="Финансовый 3 145" xfId="2962"/>
    <cellStyle name="Финансовый 3 146" xfId="2963"/>
    <cellStyle name="Финансовый 3 147" xfId="2964"/>
    <cellStyle name="Финансовый 3 148" xfId="2965"/>
    <cellStyle name="Финансовый 3 149" xfId="2966"/>
    <cellStyle name="Финансовый 3 15" xfId="2967"/>
    <cellStyle name="Финансовый 3 150" xfId="2968"/>
    <cellStyle name="Финансовый 3 151" xfId="2969"/>
    <cellStyle name="Финансовый 3 152" xfId="2970"/>
    <cellStyle name="Финансовый 3 153" xfId="2971"/>
    <cellStyle name="Финансовый 3 154" xfId="2972"/>
    <cellStyle name="Финансовый 3 155" xfId="2973"/>
    <cellStyle name="Финансовый 3 156" xfId="2974"/>
    <cellStyle name="Финансовый 3 157" xfId="2975"/>
    <cellStyle name="Финансовый 3 158" xfId="2976"/>
    <cellStyle name="Финансовый 3 159" xfId="2977"/>
    <cellStyle name="Финансовый 3 16" xfId="2978"/>
    <cellStyle name="Финансовый 3 160" xfId="2979"/>
    <cellStyle name="Финансовый 3 161" xfId="2980"/>
    <cellStyle name="Финансовый 3 162" xfId="2981"/>
    <cellStyle name="Финансовый 3 163" xfId="2982"/>
    <cellStyle name="Финансовый 3 164" xfId="2983"/>
    <cellStyle name="Финансовый 3 165" xfId="2984"/>
    <cellStyle name="Финансовый 3 166" xfId="2985"/>
    <cellStyle name="Финансовый 3 167" xfId="2986"/>
    <cellStyle name="Финансовый 3 168" xfId="2987"/>
    <cellStyle name="Финансовый 3 169" xfId="2988"/>
    <cellStyle name="Финансовый 3 17" xfId="2989"/>
    <cellStyle name="Финансовый 3 170" xfId="2990"/>
    <cellStyle name="Финансовый 3 171" xfId="2991"/>
    <cellStyle name="Финансовый 3 172" xfId="2992"/>
    <cellStyle name="Финансовый 3 173" xfId="2993"/>
    <cellStyle name="Финансовый 3 174" xfId="2994"/>
    <cellStyle name="Финансовый 3 175" xfId="2995"/>
    <cellStyle name="Финансовый 3 176" xfId="2996"/>
    <cellStyle name="Финансовый 3 177" xfId="2997"/>
    <cellStyle name="Финансовый 3 178" xfId="2998"/>
    <cellStyle name="Финансовый 3 179" xfId="2999"/>
    <cellStyle name="Финансовый 3 18" xfId="3000"/>
    <cellStyle name="Финансовый 3 180" xfId="3001"/>
    <cellStyle name="Финансовый 3 181" xfId="3002"/>
    <cellStyle name="Финансовый 3 182" xfId="3003"/>
    <cellStyle name="Финансовый 3 183" xfId="3004"/>
    <cellStyle name="Финансовый 3 183 2" xfId="3005"/>
    <cellStyle name="Финансовый 3 184" xfId="3006"/>
    <cellStyle name="Финансовый 3 185" xfId="3007"/>
    <cellStyle name="Финансовый 3 186" xfId="3008"/>
    <cellStyle name="Финансовый 3 187" xfId="3009"/>
    <cellStyle name="Финансовый 3 188" xfId="3010"/>
    <cellStyle name="Финансовый 3 189" xfId="3011"/>
    <cellStyle name="Финансовый 3 19" xfId="3012"/>
    <cellStyle name="Финансовый 3 190" xfId="3013"/>
    <cellStyle name="Финансовый 3 191" xfId="3014"/>
    <cellStyle name="Финансовый 3 192" xfId="3015"/>
    <cellStyle name="Финансовый 3 193" xfId="3016"/>
    <cellStyle name="Финансовый 3 194" xfId="3017"/>
    <cellStyle name="Финансовый 3 195" xfId="3018"/>
    <cellStyle name="Финансовый 3 196" xfId="3019"/>
    <cellStyle name="Финансовый 3 197" xfId="3020"/>
    <cellStyle name="Финансовый 3 198" xfId="3021"/>
    <cellStyle name="Финансовый 3 199" xfId="3022"/>
    <cellStyle name="Финансовый 3 2" xfId="3023"/>
    <cellStyle name="Финансовый 3 2 2" xfId="3024"/>
    <cellStyle name="Финансовый 3 20" xfId="3025"/>
    <cellStyle name="Финансовый 3 200" xfId="3026"/>
    <cellStyle name="Финансовый 3 201" xfId="3027"/>
    <cellStyle name="Финансовый 3 202" xfId="3028"/>
    <cellStyle name="Финансовый 3 203" xfId="3029"/>
    <cellStyle name="Финансовый 3 204" xfId="3030"/>
    <cellStyle name="Финансовый 3 205" xfId="3031"/>
    <cellStyle name="Финансовый 3 206" xfId="3032"/>
    <cellStyle name="Финансовый 3 207" xfId="3033"/>
    <cellStyle name="Финансовый 3 208" xfId="3034"/>
    <cellStyle name="Финансовый 3 209" xfId="3035"/>
    <cellStyle name="Финансовый 3 21" xfId="3036"/>
    <cellStyle name="Финансовый 3 210" xfId="3037"/>
    <cellStyle name="Финансовый 3 211" xfId="3038"/>
    <cellStyle name="Финансовый 3 212" xfId="3039"/>
    <cellStyle name="Финансовый 3 213" xfId="3040"/>
    <cellStyle name="Финансовый 3 214" xfId="3041"/>
    <cellStyle name="Финансовый 3 215" xfId="3042"/>
    <cellStyle name="Финансовый 3 216" xfId="3043"/>
    <cellStyle name="Финансовый 3 217" xfId="3044"/>
    <cellStyle name="Финансовый 3 218" xfId="3045"/>
    <cellStyle name="Финансовый 3 219" xfId="3046"/>
    <cellStyle name="Финансовый 3 22" xfId="3047"/>
    <cellStyle name="Финансовый 3 220" xfId="3048"/>
    <cellStyle name="Финансовый 3 221" xfId="3049"/>
    <cellStyle name="Финансовый 3 222" xfId="3050"/>
    <cellStyle name="Финансовый 3 223" xfId="3051"/>
    <cellStyle name="Финансовый 3 224" xfId="3052"/>
    <cellStyle name="Финансовый 3 225" xfId="3053"/>
    <cellStyle name="Финансовый 3 226" xfId="3054"/>
    <cellStyle name="Финансовый 3 227" xfId="3055"/>
    <cellStyle name="Финансовый 3 228" xfId="3056"/>
    <cellStyle name="Финансовый 3 229" xfId="3057"/>
    <cellStyle name="Финансовый 3 23" xfId="3058"/>
    <cellStyle name="Финансовый 3 230" xfId="3059"/>
    <cellStyle name="Финансовый 3 24" xfId="3060"/>
    <cellStyle name="Финансовый 3 25" xfId="3061"/>
    <cellStyle name="Финансовый 3 26" xfId="3062"/>
    <cellStyle name="Финансовый 3 27" xfId="3063"/>
    <cellStyle name="Финансовый 3 28" xfId="3064"/>
    <cellStyle name="Финансовый 3 29" xfId="3065"/>
    <cellStyle name="Финансовый 3 3" xfId="3066"/>
    <cellStyle name="Финансовый 3 3 2" xfId="3067"/>
    <cellStyle name="Финансовый 3 30" xfId="3068"/>
    <cellStyle name="Финансовый 3 31" xfId="3069"/>
    <cellStyle name="Финансовый 3 32" xfId="3070"/>
    <cellStyle name="Финансовый 3 33" xfId="3071"/>
    <cellStyle name="Финансовый 3 34" xfId="3072"/>
    <cellStyle name="Финансовый 3 35" xfId="3073"/>
    <cellStyle name="Финансовый 3 36" xfId="3074"/>
    <cellStyle name="Финансовый 3 37" xfId="3075"/>
    <cellStyle name="Финансовый 3 38" xfId="3076"/>
    <cellStyle name="Финансовый 3 39" xfId="3077"/>
    <cellStyle name="Финансовый 3 4" xfId="3078"/>
    <cellStyle name="Финансовый 3 4 2" xfId="3079"/>
    <cellStyle name="Финансовый 3 40" xfId="3080"/>
    <cellStyle name="Финансовый 3 41" xfId="3081"/>
    <cellStyle name="Финансовый 3 42" xfId="3082"/>
    <cellStyle name="Финансовый 3 43" xfId="3083"/>
    <cellStyle name="Финансовый 3 44" xfId="3084"/>
    <cellStyle name="Финансовый 3 45" xfId="3085"/>
    <cellStyle name="Финансовый 3 46" xfId="3086"/>
    <cellStyle name="Финансовый 3 47" xfId="3087"/>
    <cellStyle name="Финансовый 3 48" xfId="3088"/>
    <cellStyle name="Финансовый 3 49" xfId="3089"/>
    <cellStyle name="Финансовый 3 5" xfId="3090"/>
    <cellStyle name="Финансовый 3 5 2" xfId="3091"/>
    <cellStyle name="Финансовый 3 50" xfId="3092"/>
    <cellStyle name="Финансовый 3 51" xfId="3093"/>
    <cellStyle name="Финансовый 3 52" xfId="3094"/>
    <cellStyle name="Финансовый 3 53" xfId="3095"/>
    <cellStyle name="Финансовый 3 54" xfId="3096"/>
    <cellStyle name="Финансовый 3 55" xfId="3097"/>
    <cellStyle name="Финансовый 3 56" xfId="3098"/>
    <cellStyle name="Финансовый 3 57" xfId="3099"/>
    <cellStyle name="Финансовый 3 58" xfId="3100"/>
    <cellStyle name="Финансовый 3 59" xfId="3101"/>
    <cellStyle name="Финансовый 3 6" xfId="3102"/>
    <cellStyle name="Финансовый 3 60" xfId="3103"/>
    <cellStyle name="Финансовый 3 61" xfId="3104"/>
    <cellStyle name="Финансовый 3 62" xfId="3105"/>
    <cellStyle name="Финансовый 3 63" xfId="3106"/>
    <cellStyle name="Финансовый 3 64" xfId="3107"/>
    <cellStyle name="Финансовый 3 65" xfId="3108"/>
    <cellStyle name="Финансовый 3 66" xfId="3109"/>
    <cellStyle name="Финансовый 3 67" xfId="3110"/>
    <cellStyle name="Финансовый 3 68" xfId="3111"/>
    <cellStyle name="Финансовый 3 69" xfId="3112"/>
    <cellStyle name="Финансовый 3 7" xfId="3113"/>
    <cellStyle name="Финансовый 3 70" xfId="3114"/>
    <cellStyle name="Финансовый 3 71" xfId="3115"/>
    <cellStyle name="Финансовый 3 72" xfId="3116"/>
    <cellStyle name="Финансовый 3 73" xfId="3117"/>
    <cellStyle name="Финансовый 3 74" xfId="3118"/>
    <cellStyle name="Финансовый 3 75" xfId="3119"/>
    <cellStyle name="Финансовый 3 76" xfId="3120"/>
    <cellStyle name="Финансовый 3 77" xfId="3121"/>
    <cellStyle name="Финансовый 3 78" xfId="3122"/>
    <cellStyle name="Финансовый 3 79" xfId="3123"/>
    <cellStyle name="Финансовый 3 8" xfId="3124"/>
    <cellStyle name="Финансовый 3 80" xfId="3125"/>
    <cellStyle name="Финансовый 3 81" xfId="3126"/>
    <cellStyle name="Финансовый 3 82" xfId="3127"/>
    <cellStyle name="Финансовый 3 83" xfId="3128"/>
    <cellStyle name="Финансовый 3 84" xfId="3129"/>
    <cellStyle name="Финансовый 3 85" xfId="3130"/>
    <cellStyle name="Финансовый 3 86" xfId="3131"/>
    <cellStyle name="Финансовый 3 87" xfId="3132"/>
    <cellStyle name="Финансовый 3 88" xfId="3133"/>
    <cellStyle name="Финансовый 3 89" xfId="3134"/>
    <cellStyle name="Финансовый 3 9" xfId="3135"/>
    <cellStyle name="Финансовый 3 90" xfId="3136"/>
    <cellStyle name="Финансовый 3 91" xfId="3137"/>
    <cellStyle name="Финансовый 3 92" xfId="3138"/>
    <cellStyle name="Финансовый 3 93" xfId="3139"/>
    <cellStyle name="Финансовый 3 94" xfId="3140"/>
    <cellStyle name="Финансовый 3 95" xfId="3141"/>
    <cellStyle name="Финансовый 3 96" xfId="3142"/>
    <cellStyle name="Финансовый 3 97" xfId="3143"/>
    <cellStyle name="Финансовый 3 98" xfId="3144"/>
    <cellStyle name="Финансовый 3 99" xfId="3145"/>
    <cellStyle name="Финансовый 4" xfId="3146"/>
    <cellStyle name="Финансовый 4 10" xfId="3147"/>
    <cellStyle name="Финансовый 4 100" xfId="3148"/>
    <cellStyle name="Финансовый 4 101" xfId="3149"/>
    <cellStyle name="Финансовый 4 102" xfId="3150"/>
    <cellStyle name="Финансовый 4 103" xfId="3151"/>
    <cellStyle name="Финансовый 4 104" xfId="3152"/>
    <cellStyle name="Финансовый 4 105" xfId="3153"/>
    <cellStyle name="Финансовый 4 106" xfId="3154"/>
    <cellStyle name="Финансовый 4 107" xfId="3155"/>
    <cellStyle name="Финансовый 4 108" xfId="3156"/>
    <cellStyle name="Финансовый 4 109" xfId="3157"/>
    <cellStyle name="Финансовый 4 11" xfId="3158"/>
    <cellStyle name="Финансовый 4 110" xfId="3159"/>
    <cellStyle name="Финансовый 4 111" xfId="3160"/>
    <cellStyle name="Финансовый 4 112" xfId="3161"/>
    <cellStyle name="Финансовый 4 113" xfId="3162"/>
    <cellStyle name="Финансовый 4 114" xfId="3163"/>
    <cellStyle name="Финансовый 4 115" xfId="3164"/>
    <cellStyle name="Финансовый 4 116" xfId="3165"/>
    <cellStyle name="Финансовый 4 117" xfId="3166"/>
    <cellStyle name="Финансовый 4 118" xfId="3167"/>
    <cellStyle name="Финансовый 4 119" xfId="3168"/>
    <cellStyle name="Финансовый 4 12" xfId="3169"/>
    <cellStyle name="Финансовый 4 120" xfId="3170"/>
    <cellStyle name="Финансовый 4 121" xfId="3171"/>
    <cellStyle name="Финансовый 4 122" xfId="3172"/>
    <cellStyle name="Финансовый 4 123" xfId="3173"/>
    <cellStyle name="Финансовый 4 124" xfId="3174"/>
    <cellStyle name="Финансовый 4 125" xfId="3175"/>
    <cellStyle name="Финансовый 4 126" xfId="3176"/>
    <cellStyle name="Финансовый 4 127" xfId="3177"/>
    <cellStyle name="Финансовый 4 128" xfId="3178"/>
    <cellStyle name="Финансовый 4 129" xfId="3179"/>
    <cellStyle name="Финансовый 4 13" xfId="3180"/>
    <cellStyle name="Финансовый 4 130" xfId="3181"/>
    <cellStyle name="Финансовый 4 131" xfId="3182"/>
    <cellStyle name="Финансовый 4 132" xfId="3183"/>
    <cellStyle name="Финансовый 4 133" xfId="3184"/>
    <cellStyle name="Финансовый 4 134" xfId="3185"/>
    <cellStyle name="Финансовый 4 135" xfId="3186"/>
    <cellStyle name="Финансовый 4 136" xfId="3187"/>
    <cellStyle name="Финансовый 4 137" xfId="3188"/>
    <cellStyle name="Финансовый 4 138" xfId="3189"/>
    <cellStyle name="Финансовый 4 139" xfId="3190"/>
    <cellStyle name="Финансовый 4 14" xfId="3191"/>
    <cellStyle name="Финансовый 4 140" xfId="3192"/>
    <cellStyle name="Финансовый 4 141" xfId="3193"/>
    <cellStyle name="Финансовый 4 142" xfId="3194"/>
    <cellStyle name="Финансовый 4 143" xfId="3195"/>
    <cellStyle name="Финансовый 4 144" xfId="3196"/>
    <cellStyle name="Финансовый 4 145" xfId="3197"/>
    <cellStyle name="Финансовый 4 146" xfId="3198"/>
    <cellStyle name="Финансовый 4 147" xfId="3199"/>
    <cellStyle name="Финансовый 4 148" xfId="3200"/>
    <cellStyle name="Финансовый 4 149" xfId="3201"/>
    <cellStyle name="Финансовый 4 15" xfId="3202"/>
    <cellStyle name="Финансовый 4 150" xfId="3203"/>
    <cellStyle name="Финансовый 4 151" xfId="3204"/>
    <cellStyle name="Финансовый 4 152" xfId="3205"/>
    <cellStyle name="Финансовый 4 153" xfId="3206"/>
    <cellStyle name="Финансовый 4 154" xfId="3207"/>
    <cellStyle name="Финансовый 4 155" xfId="3208"/>
    <cellStyle name="Финансовый 4 156" xfId="3209"/>
    <cellStyle name="Финансовый 4 157" xfId="3210"/>
    <cellStyle name="Финансовый 4 158" xfId="3211"/>
    <cellStyle name="Финансовый 4 159" xfId="3212"/>
    <cellStyle name="Финансовый 4 16" xfId="3213"/>
    <cellStyle name="Финансовый 4 160" xfId="3214"/>
    <cellStyle name="Финансовый 4 161" xfId="3215"/>
    <cellStyle name="Финансовый 4 162" xfId="3216"/>
    <cellStyle name="Финансовый 4 163" xfId="3217"/>
    <cellStyle name="Финансовый 4 164" xfId="3218"/>
    <cellStyle name="Финансовый 4 165" xfId="3219"/>
    <cellStyle name="Финансовый 4 166" xfId="3220"/>
    <cellStyle name="Финансовый 4 167" xfId="3221"/>
    <cellStyle name="Финансовый 4 168" xfId="3222"/>
    <cellStyle name="Финансовый 4 169" xfId="3223"/>
    <cellStyle name="Финансовый 4 17" xfId="3224"/>
    <cellStyle name="Финансовый 4 170" xfId="3225"/>
    <cellStyle name="Финансовый 4 171" xfId="3226"/>
    <cellStyle name="Финансовый 4 172" xfId="3227"/>
    <cellStyle name="Финансовый 4 173" xfId="3228"/>
    <cellStyle name="Финансовый 4 174" xfId="3229"/>
    <cellStyle name="Финансовый 4 175" xfId="3230"/>
    <cellStyle name="Финансовый 4 176" xfId="3231"/>
    <cellStyle name="Финансовый 4 177" xfId="3232"/>
    <cellStyle name="Финансовый 4 178" xfId="3233"/>
    <cellStyle name="Финансовый 4 179" xfId="3234"/>
    <cellStyle name="Финансовый 4 18" xfId="3235"/>
    <cellStyle name="Финансовый 4 180" xfId="3236"/>
    <cellStyle name="Финансовый 4 181" xfId="3237"/>
    <cellStyle name="Финансовый 4 182" xfId="3238"/>
    <cellStyle name="Финансовый 4 183" xfId="3239"/>
    <cellStyle name="Финансовый 4 184" xfId="3240"/>
    <cellStyle name="Финансовый 4 185" xfId="3241"/>
    <cellStyle name="Финансовый 4 186" xfId="3242"/>
    <cellStyle name="Финансовый 4 187" xfId="3243"/>
    <cellStyle name="Финансовый 4 188" xfId="3244"/>
    <cellStyle name="Финансовый 4 189" xfId="3245"/>
    <cellStyle name="Финансовый 4 19" xfId="3246"/>
    <cellStyle name="Финансовый 4 190" xfId="3247"/>
    <cellStyle name="Финансовый 4 191" xfId="3248"/>
    <cellStyle name="Финансовый 4 192" xfId="3249"/>
    <cellStyle name="Финансовый 4 193" xfId="3250"/>
    <cellStyle name="Финансовый 4 194" xfId="3251"/>
    <cellStyle name="Финансовый 4 195" xfId="3252"/>
    <cellStyle name="Финансовый 4 196" xfId="3253"/>
    <cellStyle name="Финансовый 4 197" xfId="3254"/>
    <cellStyle name="Финансовый 4 198" xfId="3255"/>
    <cellStyle name="Финансовый 4 199" xfId="3256"/>
    <cellStyle name="Финансовый 4 2" xfId="3257"/>
    <cellStyle name="Финансовый 4 2 2" xfId="3258"/>
    <cellStyle name="Финансовый 4 20" xfId="3259"/>
    <cellStyle name="Финансовый 4 200" xfId="3260"/>
    <cellStyle name="Финансовый 4 201" xfId="3261"/>
    <cellStyle name="Финансовый 4 202" xfId="3262"/>
    <cellStyle name="Финансовый 4 203" xfId="3263"/>
    <cellStyle name="Финансовый 4 204" xfId="3264"/>
    <cellStyle name="Финансовый 4 205" xfId="3265"/>
    <cellStyle name="Финансовый 4 206" xfId="3266"/>
    <cellStyle name="Финансовый 4 207" xfId="3267"/>
    <cellStyle name="Финансовый 4 208" xfId="3268"/>
    <cellStyle name="Финансовый 4 209" xfId="3269"/>
    <cellStyle name="Финансовый 4 21" xfId="3270"/>
    <cellStyle name="Финансовый 4 210" xfId="3271"/>
    <cellStyle name="Финансовый 4 211" xfId="3272"/>
    <cellStyle name="Финансовый 4 212" xfId="3273"/>
    <cellStyle name="Финансовый 4 213" xfId="3274"/>
    <cellStyle name="Финансовый 4 214" xfId="3275"/>
    <cellStyle name="Финансовый 4 215" xfId="3276"/>
    <cellStyle name="Финансовый 4 216" xfId="3277"/>
    <cellStyle name="Финансовый 4 217" xfId="3278"/>
    <cellStyle name="Финансовый 4 218" xfId="3279"/>
    <cellStyle name="Финансовый 4 219" xfId="3280"/>
    <cellStyle name="Финансовый 4 22" xfId="3281"/>
    <cellStyle name="Финансовый 4 220" xfId="3282"/>
    <cellStyle name="Финансовый 4 221" xfId="3283"/>
    <cellStyle name="Финансовый 4 222" xfId="3284"/>
    <cellStyle name="Финансовый 4 223" xfId="3285"/>
    <cellStyle name="Финансовый 4 224" xfId="3286"/>
    <cellStyle name="Финансовый 4 225" xfId="3287"/>
    <cellStyle name="Финансовый 4 226" xfId="3288"/>
    <cellStyle name="Финансовый 4 227" xfId="3289"/>
    <cellStyle name="Финансовый 4 228" xfId="3290"/>
    <cellStyle name="Финансовый 4 229" xfId="3291"/>
    <cellStyle name="Финансовый 4 23" xfId="3292"/>
    <cellStyle name="Финансовый 4 230" xfId="3293"/>
    <cellStyle name="Финансовый 4 24" xfId="3294"/>
    <cellStyle name="Финансовый 4 25" xfId="3295"/>
    <cellStyle name="Финансовый 4 26" xfId="3296"/>
    <cellStyle name="Финансовый 4 27" xfId="3297"/>
    <cellStyle name="Финансовый 4 28" xfId="3298"/>
    <cellStyle name="Финансовый 4 29" xfId="3299"/>
    <cellStyle name="Финансовый 4 3" xfId="3300"/>
    <cellStyle name="Финансовый 4 3 2" xfId="3301"/>
    <cellStyle name="Финансовый 4 30" xfId="3302"/>
    <cellStyle name="Финансовый 4 31" xfId="3303"/>
    <cellStyle name="Финансовый 4 32" xfId="3304"/>
    <cellStyle name="Финансовый 4 33" xfId="3305"/>
    <cellStyle name="Финансовый 4 34" xfId="3306"/>
    <cellStyle name="Финансовый 4 35" xfId="3307"/>
    <cellStyle name="Финансовый 4 36" xfId="3308"/>
    <cellStyle name="Финансовый 4 37" xfId="3309"/>
    <cellStyle name="Финансовый 4 38" xfId="3310"/>
    <cellStyle name="Финансовый 4 39" xfId="3311"/>
    <cellStyle name="Финансовый 4 4" xfId="3312"/>
    <cellStyle name="Финансовый 4 4 2" xfId="3313"/>
    <cellStyle name="Финансовый 4 40" xfId="3314"/>
    <cellStyle name="Финансовый 4 41" xfId="3315"/>
    <cellStyle name="Финансовый 4 42" xfId="3316"/>
    <cellStyle name="Финансовый 4 43" xfId="3317"/>
    <cellStyle name="Финансовый 4 44" xfId="3318"/>
    <cellStyle name="Финансовый 4 45" xfId="3319"/>
    <cellStyle name="Финансовый 4 46" xfId="3320"/>
    <cellStyle name="Финансовый 4 47" xfId="3321"/>
    <cellStyle name="Финансовый 4 48" xfId="3322"/>
    <cellStyle name="Финансовый 4 49" xfId="3323"/>
    <cellStyle name="Финансовый 4 5" xfId="3324"/>
    <cellStyle name="Финансовый 4 5 2" xfId="3325"/>
    <cellStyle name="Финансовый 4 50" xfId="3326"/>
    <cellStyle name="Финансовый 4 51" xfId="3327"/>
    <cellStyle name="Финансовый 4 52" xfId="3328"/>
    <cellStyle name="Финансовый 4 53" xfId="3329"/>
    <cellStyle name="Финансовый 4 54" xfId="3330"/>
    <cellStyle name="Финансовый 4 55" xfId="3331"/>
    <cellStyle name="Финансовый 4 56" xfId="3332"/>
    <cellStyle name="Финансовый 4 57" xfId="3333"/>
    <cellStyle name="Финансовый 4 58" xfId="3334"/>
    <cellStyle name="Финансовый 4 59" xfId="3335"/>
    <cellStyle name="Финансовый 4 6" xfId="3336"/>
    <cellStyle name="Финансовый 4 60" xfId="3337"/>
    <cellStyle name="Финансовый 4 61" xfId="3338"/>
    <cellStyle name="Финансовый 4 62" xfId="3339"/>
    <cellStyle name="Финансовый 4 63" xfId="3340"/>
    <cellStyle name="Финансовый 4 64" xfId="3341"/>
    <cellStyle name="Финансовый 4 65" xfId="3342"/>
    <cellStyle name="Финансовый 4 66" xfId="3343"/>
    <cellStyle name="Финансовый 4 67" xfId="3344"/>
    <cellStyle name="Финансовый 4 68" xfId="3345"/>
    <cellStyle name="Финансовый 4 69" xfId="3346"/>
    <cellStyle name="Финансовый 4 7" xfId="3347"/>
    <cellStyle name="Финансовый 4 70" xfId="3348"/>
    <cellStyle name="Финансовый 4 71" xfId="3349"/>
    <cellStyle name="Финансовый 4 72" xfId="3350"/>
    <cellStyle name="Финансовый 4 73" xfId="3351"/>
    <cellStyle name="Финансовый 4 74" xfId="3352"/>
    <cellStyle name="Финансовый 4 75" xfId="3353"/>
    <cellStyle name="Финансовый 4 76" xfId="3354"/>
    <cellStyle name="Финансовый 4 77" xfId="3355"/>
    <cellStyle name="Финансовый 4 78" xfId="3356"/>
    <cellStyle name="Финансовый 4 79" xfId="3357"/>
    <cellStyle name="Финансовый 4 8" xfId="3358"/>
    <cellStyle name="Финансовый 4 80" xfId="3359"/>
    <cellStyle name="Финансовый 4 81" xfId="3360"/>
    <cellStyle name="Финансовый 4 82" xfId="3361"/>
    <cellStyle name="Финансовый 4 83" xfId="3362"/>
    <cellStyle name="Финансовый 4 84" xfId="3363"/>
    <cellStyle name="Финансовый 4 85" xfId="3364"/>
    <cellStyle name="Финансовый 4 86" xfId="3365"/>
    <cellStyle name="Финансовый 4 87" xfId="3366"/>
    <cellStyle name="Финансовый 4 88" xfId="3367"/>
    <cellStyle name="Финансовый 4 89" xfId="3368"/>
    <cellStyle name="Финансовый 4 9" xfId="3369"/>
    <cellStyle name="Финансовый 4 90" xfId="3370"/>
    <cellStyle name="Финансовый 4 91" xfId="3371"/>
    <cellStyle name="Финансовый 4 92" xfId="3372"/>
    <cellStyle name="Финансовый 4 93" xfId="3373"/>
    <cellStyle name="Финансовый 4 94" xfId="3374"/>
    <cellStyle name="Финансовый 4 95" xfId="3375"/>
    <cellStyle name="Финансовый 4 96" xfId="3376"/>
    <cellStyle name="Финансовый 4 97" xfId="3377"/>
    <cellStyle name="Финансовый 4 98" xfId="3378"/>
    <cellStyle name="Финансовый 4 99" xfId="3379"/>
    <cellStyle name="Финансовый 5" xfId="3380"/>
    <cellStyle name="Финансовый 5 10" xfId="3381"/>
    <cellStyle name="Финансовый 5 10 2" xfId="3382"/>
    <cellStyle name="Финансовый 5 100" xfId="3383"/>
    <cellStyle name="Финансовый 5 101" xfId="3384"/>
    <cellStyle name="Финансовый 5 102" xfId="3385"/>
    <cellStyle name="Финансовый 5 103" xfId="3386"/>
    <cellStyle name="Финансовый 5 104" xfId="3387"/>
    <cellStyle name="Финансовый 5 105" xfId="3388"/>
    <cellStyle name="Финансовый 5 106" xfId="3389"/>
    <cellStyle name="Финансовый 5 107" xfId="3390"/>
    <cellStyle name="Финансовый 5 108" xfId="3391"/>
    <cellStyle name="Финансовый 5 109" xfId="3392"/>
    <cellStyle name="Финансовый 5 11" xfId="3393"/>
    <cellStyle name="Финансовый 5 110" xfId="3394"/>
    <cellStyle name="Финансовый 5 111" xfId="3395"/>
    <cellStyle name="Финансовый 5 112" xfId="3396"/>
    <cellStyle name="Финансовый 5 113" xfId="3397"/>
    <cellStyle name="Финансовый 5 114" xfId="3398"/>
    <cellStyle name="Финансовый 5 115" xfId="3399"/>
    <cellStyle name="Финансовый 5 116" xfId="3400"/>
    <cellStyle name="Финансовый 5 117" xfId="3401"/>
    <cellStyle name="Финансовый 5 118" xfId="3402"/>
    <cellStyle name="Финансовый 5 119" xfId="3403"/>
    <cellStyle name="Финансовый 5 12" xfId="3404"/>
    <cellStyle name="Финансовый 5 120" xfId="3405"/>
    <cellStyle name="Финансовый 5 121" xfId="3406"/>
    <cellStyle name="Финансовый 5 122" xfId="3407"/>
    <cellStyle name="Финансовый 5 123" xfId="3408"/>
    <cellStyle name="Финансовый 5 124" xfId="3409"/>
    <cellStyle name="Финансовый 5 125" xfId="3410"/>
    <cellStyle name="Финансовый 5 126" xfId="3411"/>
    <cellStyle name="Финансовый 5 127" xfId="3412"/>
    <cellStyle name="Финансовый 5 128" xfId="3413"/>
    <cellStyle name="Финансовый 5 129" xfId="3414"/>
    <cellStyle name="Финансовый 5 13" xfId="3415"/>
    <cellStyle name="Финансовый 5 130" xfId="3416"/>
    <cellStyle name="Финансовый 5 131" xfId="3417"/>
    <cellStyle name="Финансовый 5 132" xfId="3418"/>
    <cellStyle name="Финансовый 5 133" xfId="3419"/>
    <cellStyle name="Финансовый 5 134" xfId="3420"/>
    <cellStyle name="Финансовый 5 135" xfId="3421"/>
    <cellStyle name="Финансовый 5 136" xfId="3422"/>
    <cellStyle name="Финансовый 5 137" xfId="3423"/>
    <cellStyle name="Финансовый 5 138" xfId="3424"/>
    <cellStyle name="Финансовый 5 139" xfId="3425"/>
    <cellStyle name="Финансовый 5 14" xfId="3426"/>
    <cellStyle name="Финансовый 5 140" xfId="3427"/>
    <cellStyle name="Финансовый 5 141" xfId="3428"/>
    <cellStyle name="Финансовый 5 142" xfId="3429"/>
    <cellStyle name="Финансовый 5 143" xfId="3430"/>
    <cellStyle name="Финансовый 5 144" xfId="3431"/>
    <cellStyle name="Финансовый 5 145" xfId="3432"/>
    <cellStyle name="Финансовый 5 146" xfId="3433"/>
    <cellStyle name="Финансовый 5 147" xfId="3434"/>
    <cellStyle name="Финансовый 5 148" xfId="3435"/>
    <cellStyle name="Финансовый 5 149" xfId="3436"/>
    <cellStyle name="Финансовый 5 15" xfId="3437"/>
    <cellStyle name="Финансовый 5 150" xfId="3438"/>
    <cellStyle name="Финансовый 5 151" xfId="3439"/>
    <cellStyle name="Финансовый 5 152" xfId="3440"/>
    <cellStyle name="Финансовый 5 153" xfId="3441"/>
    <cellStyle name="Финансовый 5 154" xfId="3442"/>
    <cellStyle name="Финансовый 5 155" xfId="3443"/>
    <cellStyle name="Финансовый 5 156" xfId="3444"/>
    <cellStyle name="Финансовый 5 157" xfId="3445"/>
    <cellStyle name="Финансовый 5 158" xfId="3446"/>
    <cellStyle name="Финансовый 5 159" xfId="3447"/>
    <cellStyle name="Финансовый 5 16" xfId="3448"/>
    <cellStyle name="Финансовый 5 160" xfId="3449"/>
    <cellStyle name="Финансовый 5 161" xfId="3450"/>
    <cellStyle name="Финансовый 5 162" xfId="3451"/>
    <cellStyle name="Финансовый 5 163" xfId="3452"/>
    <cellStyle name="Финансовый 5 164" xfId="3453"/>
    <cellStyle name="Финансовый 5 165" xfId="3454"/>
    <cellStyle name="Финансовый 5 166" xfId="3455"/>
    <cellStyle name="Финансовый 5 167" xfId="3456"/>
    <cellStyle name="Финансовый 5 168" xfId="3457"/>
    <cellStyle name="Финансовый 5 169" xfId="3458"/>
    <cellStyle name="Финансовый 5 17" xfId="3459"/>
    <cellStyle name="Финансовый 5 170" xfId="3460"/>
    <cellStyle name="Финансовый 5 171" xfId="3461"/>
    <cellStyle name="Финансовый 5 172" xfId="3462"/>
    <cellStyle name="Финансовый 5 173" xfId="3463"/>
    <cellStyle name="Финансовый 5 174" xfId="3464"/>
    <cellStyle name="Финансовый 5 175" xfId="3465"/>
    <cellStyle name="Финансовый 5 176" xfId="3466"/>
    <cellStyle name="Финансовый 5 177" xfId="3467"/>
    <cellStyle name="Финансовый 5 178" xfId="3468"/>
    <cellStyle name="Финансовый 5 179" xfId="3469"/>
    <cellStyle name="Финансовый 5 18" xfId="3470"/>
    <cellStyle name="Финансовый 5 180" xfId="3471"/>
    <cellStyle name="Финансовый 5 181" xfId="3472"/>
    <cellStyle name="Финансовый 5 182" xfId="3473"/>
    <cellStyle name="Финансовый 5 183" xfId="3474"/>
    <cellStyle name="Финансовый 5 184" xfId="3475"/>
    <cellStyle name="Финансовый 5 185" xfId="3476"/>
    <cellStyle name="Финансовый 5 186" xfId="3477"/>
    <cellStyle name="Финансовый 5 187" xfId="3478"/>
    <cellStyle name="Финансовый 5 188" xfId="3479"/>
    <cellStyle name="Финансовый 5 189" xfId="3480"/>
    <cellStyle name="Финансовый 5 19" xfId="3481"/>
    <cellStyle name="Финансовый 5 190" xfId="3482"/>
    <cellStyle name="Финансовый 5 191" xfId="3483"/>
    <cellStyle name="Финансовый 5 192" xfId="3484"/>
    <cellStyle name="Финансовый 5 193" xfId="3485"/>
    <cellStyle name="Финансовый 5 194" xfId="3486"/>
    <cellStyle name="Финансовый 5 195" xfId="3487"/>
    <cellStyle name="Финансовый 5 196" xfId="3488"/>
    <cellStyle name="Финансовый 5 197" xfId="3489"/>
    <cellStyle name="Финансовый 5 198" xfId="3490"/>
    <cellStyle name="Финансовый 5 199" xfId="3491"/>
    <cellStyle name="Финансовый 5 2" xfId="3492"/>
    <cellStyle name="Финансовый 5 2 2" xfId="3493"/>
    <cellStyle name="Финансовый 5 2 3" xfId="3494"/>
    <cellStyle name="Финансовый 5 20" xfId="3495"/>
    <cellStyle name="Финансовый 5 200" xfId="3496"/>
    <cellStyle name="Финансовый 5 201" xfId="3497"/>
    <cellStyle name="Финансовый 5 202" xfId="3498"/>
    <cellStyle name="Финансовый 5 203" xfId="3499"/>
    <cellStyle name="Финансовый 5 204" xfId="3500"/>
    <cellStyle name="Финансовый 5 205" xfId="3501"/>
    <cellStyle name="Финансовый 5 206" xfId="3502"/>
    <cellStyle name="Финансовый 5 207" xfId="3503"/>
    <cellStyle name="Финансовый 5 208" xfId="3504"/>
    <cellStyle name="Финансовый 5 209" xfId="3505"/>
    <cellStyle name="Финансовый 5 21" xfId="3506"/>
    <cellStyle name="Финансовый 5 210" xfId="3507"/>
    <cellStyle name="Финансовый 5 211" xfId="3508"/>
    <cellStyle name="Финансовый 5 212" xfId="3509"/>
    <cellStyle name="Финансовый 5 213" xfId="3510"/>
    <cellStyle name="Финансовый 5 214" xfId="3511"/>
    <cellStyle name="Финансовый 5 215" xfId="3512"/>
    <cellStyle name="Финансовый 5 216" xfId="3513"/>
    <cellStyle name="Финансовый 5 217" xfId="3514"/>
    <cellStyle name="Финансовый 5 218" xfId="3515"/>
    <cellStyle name="Финансовый 5 219" xfId="3516"/>
    <cellStyle name="Финансовый 5 22" xfId="3517"/>
    <cellStyle name="Финансовый 5 220" xfId="3518"/>
    <cellStyle name="Финансовый 5 221" xfId="3519"/>
    <cellStyle name="Финансовый 5 222" xfId="3520"/>
    <cellStyle name="Финансовый 5 223" xfId="3521"/>
    <cellStyle name="Финансовый 5 224" xfId="3522"/>
    <cellStyle name="Финансовый 5 225" xfId="3523"/>
    <cellStyle name="Финансовый 5 226" xfId="3524"/>
    <cellStyle name="Финансовый 5 227" xfId="3525"/>
    <cellStyle name="Финансовый 5 228" xfId="3526"/>
    <cellStyle name="Финансовый 5 229" xfId="3527"/>
    <cellStyle name="Финансовый 5 23" xfId="3528"/>
    <cellStyle name="Финансовый 5 230" xfId="3529"/>
    <cellStyle name="Финансовый 5 231" xfId="3530"/>
    <cellStyle name="Финансовый 5 24" xfId="3531"/>
    <cellStyle name="Финансовый 5 25" xfId="3532"/>
    <cellStyle name="Финансовый 5 26" xfId="3533"/>
    <cellStyle name="Финансовый 5 27" xfId="3534"/>
    <cellStyle name="Финансовый 5 28" xfId="3535"/>
    <cellStyle name="Финансовый 5 29" xfId="3536"/>
    <cellStyle name="Финансовый 5 3" xfId="3537"/>
    <cellStyle name="Финансовый 5 3 2" xfId="3538"/>
    <cellStyle name="Финансовый 5 30" xfId="3539"/>
    <cellStyle name="Финансовый 5 31" xfId="3540"/>
    <cellStyle name="Финансовый 5 32" xfId="3541"/>
    <cellStyle name="Финансовый 5 33" xfId="3542"/>
    <cellStyle name="Финансовый 5 34" xfId="3543"/>
    <cellStyle name="Финансовый 5 35" xfId="3544"/>
    <cellStyle name="Финансовый 5 36" xfId="3545"/>
    <cellStyle name="Финансовый 5 37" xfId="3546"/>
    <cellStyle name="Финансовый 5 38" xfId="3547"/>
    <cellStyle name="Финансовый 5 39" xfId="3548"/>
    <cellStyle name="Финансовый 5 4" xfId="3549"/>
    <cellStyle name="Финансовый 5 4 2" xfId="3550"/>
    <cellStyle name="Финансовый 5 40" xfId="3551"/>
    <cellStyle name="Финансовый 5 41" xfId="3552"/>
    <cellStyle name="Финансовый 5 42" xfId="3553"/>
    <cellStyle name="Финансовый 5 43" xfId="3554"/>
    <cellStyle name="Финансовый 5 44" xfId="3555"/>
    <cellStyle name="Финансовый 5 45" xfId="3556"/>
    <cellStyle name="Финансовый 5 46" xfId="3557"/>
    <cellStyle name="Финансовый 5 47" xfId="3558"/>
    <cellStyle name="Финансовый 5 48" xfId="3559"/>
    <cellStyle name="Финансовый 5 49" xfId="3560"/>
    <cellStyle name="Финансовый 5 5" xfId="3561"/>
    <cellStyle name="Финансовый 5 5 2" xfId="3562"/>
    <cellStyle name="Финансовый 5 50" xfId="3563"/>
    <cellStyle name="Финансовый 5 51" xfId="3564"/>
    <cellStyle name="Финансовый 5 52" xfId="3565"/>
    <cellStyle name="Финансовый 5 53" xfId="3566"/>
    <cellStyle name="Финансовый 5 54" xfId="3567"/>
    <cellStyle name="Финансовый 5 55" xfId="3568"/>
    <cellStyle name="Финансовый 5 56" xfId="3569"/>
    <cellStyle name="Финансовый 5 57" xfId="3570"/>
    <cellStyle name="Финансовый 5 58" xfId="3571"/>
    <cellStyle name="Финансовый 5 59" xfId="3572"/>
    <cellStyle name="Финансовый 5 6" xfId="3573"/>
    <cellStyle name="Финансовый 5 6 2" xfId="3574"/>
    <cellStyle name="Финансовый 5 60" xfId="3575"/>
    <cellStyle name="Финансовый 5 61" xfId="3576"/>
    <cellStyle name="Финансовый 5 62" xfId="3577"/>
    <cellStyle name="Финансовый 5 63" xfId="3578"/>
    <cellStyle name="Финансовый 5 64" xfId="3579"/>
    <cellStyle name="Финансовый 5 65" xfId="3580"/>
    <cellStyle name="Финансовый 5 66" xfId="3581"/>
    <cellStyle name="Финансовый 5 67" xfId="3582"/>
    <cellStyle name="Финансовый 5 68" xfId="3583"/>
    <cellStyle name="Финансовый 5 69" xfId="3584"/>
    <cellStyle name="Финансовый 5 7" xfId="3585"/>
    <cellStyle name="Финансовый 5 70" xfId="3586"/>
    <cellStyle name="Финансовый 5 71" xfId="3587"/>
    <cellStyle name="Финансовый 5 72" xfId="3588"/>
    <cellStyle name="Финансовый 5 73" xfId="3589"/>
    <cellStyle name="Финансовый 5 74" xfId="3590"/>
    <cellStyle name="Финансовый 5 75" xfId="3591"/>
    <cellStyle name="Финансовый 5 76" xfId="3592"/>
    <cellStyle name="Финансовый 5 77" xfId="3593"/>
    <cellStyle name="Финансовый 5 78" xfId="3594"/>
    <cellStyle name="Финансовый 5 79" xfId="3595"/>
    <cellStyle name="Финансовый 5 8" xfId="3596"/>
    <cellStyle name="Финансовый 5 80" xfId="3597"/>
    <cellStyle name="Финансовый 5 81" xfId="3598"/>
    <cellStyle name="Финансовый 5 82" xfId="3599"/>
    <cellStyle name="Финансовый 5 83" xfId="3600"/>
    <cellStyle name="Финансовый 5 84" xfId="3601"/>
    <cellStyle name="Финансовый 5 85" xfId="3602"/>
    <cellStyle name="Финансовый 5 86" xfId="3603"/>
    <cellStyle name="Финансовый 5 87" xfId="3604"/>
    <cellStyle name="Финансовый 5 88" xfId="3605"/>
    <cellStyle name="Финансовый 5 89" xfId="3606"/>
    <cellStyle name="Финансовый 5 9" xfId="3607"/>
    <cellStyle name="Финансовый 5 90" xfId="3608"/>
    <cellStyle name="Финансовый 5 91" xfId="3609"/>
    <cellStyle name="Финансовый 5 92" xfId="3610"/>
    <cellStyle name="Финансовый 5 93" xfId="3611"/>
    <cellStyle name="Финансовый 5 94" xfId="3612"/>
    <cellStyle name="Финансовый 5 95" xfId="3613"/>
    <cellStyle name="Финансовый 5 96" xfId="3614"/>
    <cellStyle name="Финансовый 5 97" xfId="3615"/>
    <cellStyle name="Финансовый 5 98" xfId="3616"/>
    <cellStyle name="Финансовый 5 99" xfId="3617"/>
    <cellStyle name="Финансовый 6" xfId="3618"/>
    <cellStyle name="Финансовый 6 10" xfId="3859"/>
    <cellStyle name="Финансовый 6 2" xfId="3619"/>
    <cellStyle name="Финансовый 6 2 2" xfId="4045"/>
    <cellStyle name="Финансовый 6 2 2 2" xfId="4378"/>
    <cellStyle name="Финансовый 6 2 3" xfId="4738"/>
    <cellStyle name="Финансовый 6 2 4" xfId="4585"/>
    <cellStyle name="Финансовый 6 2 5" xfId="4377"/>
    <cellStyle name="Финансовый 6 2 6" xfId="3815"/>
    <cellStyle name="Финансовый 6 3" xfId="4379"/>
    <cellStyle name="Финансовый 6 3 2" xfId="4380"/>
    <cellStyle name="Финансовый 6 3 3" xfId="4739"/>
    <cellStyle name="Финансовый 6 3 4" xfId="4628"/>
    <cellStyle name="Финансовый 6 4" xfId="4381"/>
    <cellStyle name="Финансовый 6 4 2" xfId="4382"/>
    <cellStyle name="Финансовый 6 4 3" xfId="4740"/>
    <cellStyle name="Финансовый 6 4 4" xfId="4569"/>
    <cellStyle name="Финансовый 6 5" xfId="4383"/>
    <cellStyle name="Финансовый 6 6" xfId="4384"/>
    <cellStyle name="Финансовый 6 7" xfId="4376"/>
    <cellStyle name="Финансовый 6 8" xfId="4819"/>
    <cellStyle name="Финансовый 6 9" xfId="4447"/>
    <cellStyle name="Финансовый 7" xfId="4385"/>
    <cellStyle name="Финансовый 7 2" xfId="4741"/>
    <cellStyle name="Финансовый 7 2 2" xfId="4757"/>
    <cellStyle name="Финансовый 7 3" xfId="4756"/>
    <cellStyle name="Финансовый 7 4" xfId="4737"/>
    <cellStyle name="Финансовый 8" xfId="4785"/>
    <cellStyle name="Финансовый 9" xfId="4800"/>
  </cellStyles>
  <dxfs count="0"/>
  <tableStyles count="0" defaultTableStyle="TableStyleMedium9" defaultPivotStyle="PivotStyleLight16"/>
  <colors>
    <mruColors>
      <color rgb="FF3366FF"/>
      <color rgb="FF0000FF"/>
      <color rgb="FF3399FF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289560</xdr:colOff>
      <xdr:row>6</xdr:row>
      <xdr:rowOff>38100</xdr:rowOff>
    </xdr:from>
    <xdr:to>
      <xdr:col>3</xdr:col>
      <xdr:colOff>365760</xdr:colOff>
      <xdr:row>6</xdr:row>
      <xdr:rowOff>158016</xdr:rowOff>
    </xdr:to>
    <xdr:sp macro="" textlink="">
      <xdr:nvSpPr>
        <xdr:cNvPr id="2" name="Стрелка вниз 1"/>
        <xdr:cNvSpPr/>
      </xdr:nvSpPr>
      <xdr:spPr>
        <a:xfrm>
          <a:off x="3804285" y="1695450"/>
          <a:ext cx="76200" cy="119916"/>
        </a:xfrm>
        <a:prstGeom prst="down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ru-RU"/>
        </a:p>
      </xdr:txBody>
    </xdr:sp>
    <xdr:clientData/>
  </xdr:twoCellAnchor>
  <xdr:twoCellAnchor>
    <xdr:from>
      <xdr:col>3</xdr:col>
      <xdr:colOff>289560</xdr:colOff>
      <xdr:row>78</xdr:row>
      <xdr:rowOff>38100</xdr:rowOff>
    </xdr:from>
    <xdr:to>
      <xdr:col>3</xdr:col>
      <xdr:colOff>365760</xdr:colOff>
      <xdr:row>78</xdr:row>
      <xdr:rowOff>158016</xdr:rowOff>
    </xdr:to>
    <xdr:sp macro="" textlink="">
      <xdr:nvSpPr>
        <xdr:cNvPr id="3" name="Стрелка вниз 2"/>
        <xdr:cNvSpPr/>
      </xdr:nvSpPr>
      <xdr:spPr>
        <a:xfrm>
          <a:off x="3804285" y="12011025"/>
          <a:ext cx="76200" cy="119916"/>
        </a:xfrm>
        <a:prstGeom prst="down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ru-RU"/>
        </a:p>
      </xdr:txBody>
    </xdr:sp>
    <xdr:clientData/>
  </xdr:twoCellAnchor>
  <xdr:twoCellAnchor>
    <xdr:from>
      <xdr:col>3</xdr:col>
      <xdr:colOff>289560</xdr:colOff>
      <xdr:row>94</xdr:row>
      <xdr:rowOff>38100</xdr:rowOff>
    </xdr:from>
    <xdr:to>
      <xdr:col>3</xdr:col>
      <xdr:colOff>365760</xdr:colOff>
      <xdr:row>95</xdr:row>
      <xdr:rowOff>2117</xdr:rowOff>
    </xdr:to>
    <xdr:sp macro="" textlink="">
      <xdr:nvSpPr>
        <xdr:cNvPr id="4" name="Стрелка вниз 3"/>
        <xdr:cNvSpPr/>
      </xdr:nvSpPr>
      <xdr:spPr>
        <a:xfrm>
          <a:off x="3804285" y="14649450"/>
          <a:ext cx="76200" cy="125942"/>
        </a:xfrm>
        <a:prstGeom prst="down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ru-RU"/>
        </a:p>
      </xdr:txBody>
    </xdr:sp>
    <xdr:clientData/>
  </xdr:twoCellAnchor>
  <xdr:twoCellAnchor>
    <xdr:from>
      <xdr:col>3</xdr:col>
      <xdr:colOff>306915</xdr:colOff>
      <xdr:row>70</xdr:row>
      <xdr:rowOff>52919</xdr:rowOff>
    </xdr:from>
    <xdr:to>
      <xdr:col>3</xdr:col>
      <xdr:colOff>423332</xdr:colOff>
      <xdr:row>70</xdr:row>
      <xdr:rowOff>190500</xdr:rowOff>
    </xdr:to>
    <xdr:sp macro="" textlink="">
      <xdr:nvSpPr>
        <xdr:cNvPr id="5" name="Стрелка вниз 4"/>
        <xdr:cNvSpPr/>
      </xdr:nvSpPr>
      <xdr:spPr>
        <a:xfrm flipH="1">
          <a:off x="3958165" y="11990919"/>
          <a:ext cx="116417" cy="137581"/>
        </a:xfrm>
        <a:prstGeom prst="down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ru-RU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2117523</xdr:colOff>
      <xdr:row>0</xdr:row>
      <xdr:rowOff>59774</xdr:rowOff>
    </xdr:from>
    <xdr:to>
      <xdr:col>1</xdr:col>
      <xdr:colOff>3931529</xdr:colOff>
      <xdr:row>0</xdr:row>
      <xdr:rowOff>422134</xdr:rowOff>
    </xdr:to>
    <xdr:pic>
      <xdr:nvPicPr>
        <xdr:cNvPr id="2" name="Рисунок 1" descr="I:\ЛОГОТИП\Итог\interatletika_logo.pn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98548" y="59774"/>
          <a:ext cx="1814006" cy="362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4197915</xdr:colOff>
      <xdr:row>0</xdr:row>
      <xdr:rowOff>53209</xdr:rowOff>
    </xdr:from>
    <xdr:to>
      <xdr:col>1</xdr:col>
      <xdr:colOff>5637915</xdr:colOff>
      <xdr:row>0</xdr:row>
      <xdr:rowOff>412459</xdr:rowOff>
    </xdr:to>
    <xdr:pic>
      <xdr:nvPicPr>
        <xdr:cNvPr id="3" name="Рисунок 2" descr="I:\6.ВЗРОСЛЫМ\Бренды взрослым\V-SPORT\v-sport_logotip.png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778940" y="53209"/>
          <a:ext cx="1440000" cy="359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O112"/>
  <sheetViews>
    <sheetView topLeftCell="A61" zoomScale="90" zoomScaleNormal="90" workbookViewId="0">
      <selection activeCell="T81" sqref="T81"/>
    </sheetView>
  </sheetViews>
  <sheetFormatPr defaultRowHeight="15"/>
  <cols>
    <col min="1" max="1" width="4.5703125" style="3" customWidth="1"/>
    <col min="2" max="2" width="10.7109375" style="3" customWidth="1"/>
    <col min="3" max="3" width="39.42578125" style="3" customWidth="1"/>
    <col min="4" max="4" width="9.7109375" style="3" customWidth="1"/>
    <col min="5" max="5" width="20.28515625" style="3" hidden="1" customWidth="1"/>
    <col min="6" max="6" width="11.5703125" style="3" customWidth="1"/>
    <col min="7" max="7" width="11.42578125" style="3" hidden="1" customWidth="1"/>
    <col min="8" max="8" width="12.28515625" style="3" customWidth="1"/>
    <col min="9" max="9" width="7.28515625" style="3" hidden="1" customWidth="1"/>
    <col min="10" max="10" width="11.85546875" style="3" customWidth="1"/>
    <col min="11" max="11" width="6.85546875" style="3" hidden="1" customWidth="1"/>
    <col min="12" max="12" width="12.28515625" style="3" customWidth="1"/>
    <col min="13" max="256" width="9.140625" style="3"/>
    <col min="257" max="257" width="4.5703125" style="3" customWidth="1"/>
    <col min="258" max="258" width="8.7109375" style="3" customWidth="1"/>
    <col min="259" max="259" width="39.42578125" style="3" customWidth="1"/>
    <col min="260" max="260" width="9.7109375" style="3" customWidth="1"/>
    <col min="261" max="261" width="0" style="3" hidden="1" customWidth="1"/>
    <col min="262" max="262" width="11.5703125" style="3" customWidth="1"/>
    <col min="263" max="263" width="0" style="3" hidden="1" customWidth="1"/>
    <col min="264" max="264" width="12.28515625" style="3" customWidth="1"/>
    <col min="265" max="265" width="0" style="3" hidden="1" customWidth="1"/>
    <col min="266" max="266" width="11.85546875" style="3" customWidth="1"/>
    <col min="267" max="267" width="0" style="3" hidden="1" customWidth="1"/>
    <col min="268" max="268" width="12.28515625" style="3" customWidth="1"/>
    <col min="269" max="512" width="9.140625" style="3"/>
    <col min="513" max="513" width="4.5703125" style="3" customWidth="1"/>
    <col min="514" max="514" width="8.7109375" style="3" customWidth="1"/>
    <col min="515" max="515" width="39.42578125" style="3" customWidth="1"/>
    <col min="516" max="516" width="9.7109375" style="3" customWidth="1"/>
    <col min="517" max="517" width="0" style="3" hidden="1" customWidth="1"/>
    <col min="518" max="518" width="11.5703125" style="3" customWidth="1"/>
    <col min="519" max="519" width="0" style="3" hidden="1" customWidth="1"/>
    <col min="520" max="520" width="12.28515625" style="3" customWidth="1"/>
    <col min="521" max="521" width="0" style="3" hidden="1" customWidth="1"/>
    <col min="522" max="522" width="11.85546875" style="3" customWidth="1"/>
    <col min="523" max="523" width="0" style="3" hidden="1" customWidth="1"/>
    <col min="524" max="524" width="12.28515625" style="3" customWidth="1"/>
    <col min="525" max="768" width="9.140625" style="3"/>
    <col min="769" max="769" width="4.5703125" style="3" customWidth="1"/>
    <col min="770" max="770" width="8.7109375" style="3" customWidth="1"/>
    <col min="771" max="771" width="39.42578125" style="3" customWidth="1"/>
    <col min="772" max="772" width="9.7109375" style="3" customWidth="1"/>
    <col min="773" max="773" width="0" style="3" hidden="1" customWidth="1"/>
    <col min="774" max="774" width="11.5703125" style="3" customWidth="1"/>
    <col min="775" max="775" width="0" style="3" hidden="1" customWidth="1"/>
    <col min="776" max="776" width="12.28515625" style="3" customWidth="1"/>
    <col min="777" max="777" width="0" style="3" hidden="1" customWidth="1"/>
    <col min="778" max="778" width="11.85546875" style="3" customWidth="1"/>
    <col min="779" max="779" width="0" style="3" hidden="1" customWidth="1"/>
    <col min="780" max="780" width="12.28515625" style="3" customWidth="1"/>
    <col min="781" max="1024" width="9.140625" style="3"/>
    <col min="1025" max="1025" width="4.5703125" style="3" customWidth="1"/>
    <col min="1026" max="1026" width="8.7109375" style="3" customWidth="1"/>
    <col min="1027" max="1027" width="39.42578125" style="3" customWidth="1"/>
    <col min="1028" max="1028" width="9.7109375" style="3" customWidth="1"/>
    <col min="1029" max="1029" width="0" style="3" hidden="1" customWidth="1"/>
    <col min="1030" max="1030" width="11.5703125" style="3" customWidth="1"/>
    <col min="1031" max="1031" width="0" style="3" hidden="1" customWidth="1"/>
    <col min="1032" max="1032" width="12.28515625" style="3" customWidth="1"/>
    <col min="1033" max="1033" width="0" style="3" hidden="1" customWidth="1"/>
    <col min="1034" max="1034" width="11.85546875" style="3" customWidth="1"/>
    <col min="1035" max="1035" width="0" style="3" hidden="1" customWidth="1"/>
    <col min="1036" max="1036" width="12.28515625" style="3" customWidth="1"/>
    <col min="1037" max="1280" width="9.140625" style="3"/>
    <col min="1281" max="1281" width="4.5703125" style="3" customWidth="1"/>
    <col min="1282" max="1282" width="8.7109375" style="3" customWidth="1"/>
    <col min="1283" max="1283" width="39.42578125" style="3" customWidth="1"/>
    <col min="1284" max="1284" width="9.7109375" style="3" customWidth="1"/>
    <col min="1285" max="1285" width="0" style="3" hidden="1" customWidth="1"/>
    <col min="1286" max="1286" width="11.5703125" style="3" customWidth="1"/>
    <col min="1287" max="1287" width="0" style="3" hidden="1" customWidth="1"/>
    <col min="1288" max="1288" width="12.28515625" style="3" customWidth="1"/>
    <col min="1289" max="1289" width="0" style="3" hidden="1" customWidth="1"/>
    <col min="1290" max="1290" width="11.85546875" style="3" customWidth="1"/>
    <col min="1291" max="1291" width="0" style="3" hidden="1" customWidth="1"/>
    <col min="1292" max="1292" width="12.28515625" style="3" customWidth="1"/>
    <col min="1293" max="1536" width="9.140625" style="3"/>
    <col min="1537" max="1537" width="4.5703125" style="3" customWidth="1"/>
    <col min="1538" max="1538" width="8.7109375" style="3" customWidth="1"/>
    <col min="1539" max="1539" width="39.42578125" style="3" customWidth="1"/>
    <col min="1540" max="1540" width="9.7109375" style="3" customWidth="1"/>
    <col min="1541" max="1541" width="0" style="3" hidden="1" customWidth="1"/>
    <col min="1542" max="1542" width="11.5703125" style="3" customWidth="1"/>
    <col min="1543" max="1543" width="0" style="3" hidden="1" customWidth="1"/>
    <col min="1544" max="1544" width="12.28515625" style="3" customWidth="1"/>
    <col min="1545" max="1545" width="0" style="3" hidden="1" customWidth="1"/>
    <col min="1546" max="1546" width="11.85546875" style="3" customWidth="1"/>
    <col min="1547" max="1547" width="0" style="3" hidden="1" customWidth="1"/>
    <col min="1548" max="1548" width="12.28515625" style="3" customWidth="1"/>
    <col min="1549" max="1792" width="9.140625" style="3"/>
    <col min="1793" max="1793" width="4.5703125" style="3" customWidth="1"/>
    <col min="1794" max="1794" width="8.7109375" style="3" customWidth="1"/>
    <col min="1795" max="1795" width="39.42578125" style="3" customWidth="1"/>
    <col min="1796" max="1796" width="9.7109375" style="3" customWidth="1"/>
    <col min="1797" max="1797" width="0" style="3" hidden="1" customWidth="1"/>
    <col min="1798" max="1798" width="11.5703125" style="3" customWidth="1"/>
    <col min="1799" max="1799" width="0" style="3" hidden="1" customWidth="1"/>
    <col min="1800" max="1800" width="12.28515625" style="3" customWidth="1"/>
    <col min="1801" max="1801" width="0" style="3" hidden="1" customWidth="1"/>
    <col min="1802" max="1802" width="11.85546875" style="3" customWidth="1"/>
    <col min="1803" max="1803" width="0" style="3" hidden="1" customWidth="1"/>
    <col min="1804" max="1804" width="12.28515625" style="3" customWidth="1"/>
    <col min="1805" max="2048" width="9.140625" style="3"/>
    <col min="2049" max="2049" width="4.5703125" style="3" customWidth="1"/>
    <col min="2050" max="2050" width="8.7109375" style="3" customWidth="1"/>
    <col min="2051" max="2051" width="39.42578125" style="3" customWidth="1"/>
    <col min="2052" max="2052" width="9.7109375" style="3" customWidth="1"/>
    <col min="2053" max="2053" width="0" style="3" hidden="1" customWidth="1"/>
    <col min="2054" max="2054" width="11.5703125" style="3" customWidth="1"/>
    <col min="2055" max="2055" width="0" style="3" hidden="1" customWidth="1"/>
    <col min="2056" max="2056" width="12.28515625" style="3" customWidth="1"/>
    <col min="2057" max="2057" width="0" style="3" hidden="1" customWidth="1"/>
    <col min="2058" max="2058" width="11.85546875" style="3" customWidth="1"/>
    <col min="2059" max="2059" width="0" style="3" hidden="1" customWidth="1"/>
    <col min="2060" max="2060" width="12.28515625" style="3" customWidth="1"/>
    <col min="2061" max="2304" width="9.140625" style="3"/>
    <col min="2305" max="2305" width="4.5703125" style="3" customWidth="1"/>
    <col min="2306" max="2306" width="8.7109375" style="3" customWidth="1"/>
    <col min="2307" max="2307" width="39.42578125" style="3" customWidth="1"/>
    <col min="2308" max="2308" width="9.7109375" style="3" customWidth="1"/>
    <col min="2309" max="2309" width="0" style="3" hidden="1" customWidth="1"/>
    <col min="2310" max="2310" width="11.5703125" style="3" customWidth="1"/>
    <col min="2311" max="2311" width="0" style="3" hidden="1" customWidth="1"/>
    <col min="2312" max="2312" width="12.28515625" style="3" customWidth="1"/>
    <col min="2313" max="2313" width="0" style="3" hidden="1" customWidth="1"/>
    <col min="2314" max="2314" width="11.85546875" style="3" customWidth="1"/>
    <col min="2315" max="2315" width="0" style="3" hidden="1" customWidth="1"/>
    <col min="2316" max="2316" width="12.28515625" style="3" customWidth="1"/>
    <col min="2317" max="2560" width="9.140625" style="3"/>
    <col min="2561" max="2561" width="4.5703125" style="3" customWidth="1"/>
    <col min="2562" max="2562" width="8.7109375" style="3" customWidth="1"/>
    <col min="2563" max="2563" width="39.42578125" style="3" customWidth="1"/>
    <col min="2564" max="2564" width="9.7109375" style="3" customWidth="1"/>
    <col min="2565" max="2565" width="0" style="3" hidden="1" customWidth="1"/>
    <col min="2566" max="2566" width="11.5703125" style="3" customWidth="1"/>
    <col min="2567" max="2567" width="0" style="3" hidden="1" customWidth="1"/>
    <col min="2568" max="2568" width="12.28515625" style="3" customWidth="1"/>
    <col min="2569" max="2569" width="0" style="3" hidden="1" customWidth="1"/>
    <col min="2570" max="2570" width="11.85546875" style="3" customWidth="1"/>
    <col min="2571" max="2571" width="0" style="3" hidden="1" customWidth="1"/>
    <col min="2572" max="2572" width="12.28515625" style="3" customWidth="1"/>
    <col min="2573" max="2816" width="9.140625" style="3"/>
    <col min="2817" max="2817" width="4.5703125" style="3" customWidth="1"/>
    <col min="2818" max="2818" width="8.7109375" style="3" customWidth="1"/>
    <col min="2819" max="2819" width="39.42578125" style="3" customWidth="1"/>
    <col min="2820" max="2820" width="9.7109375" style="3" customWidth="1"/>
    <col min="2821" max="2821" width="0" style="3" hidden="1" customWidth="1"/>
    <col min="2822" max="2822" width="11.5703125" style="3" customWidth="1"/>
    <col min="2823" max="2823" width="0" style="3" hidden="1" customWidth="1"/>
    <col min="2824" max="2824" width="12.28515625" style="3" customWidth="1"/>
    <col min="2825" max="2825" width="0" style="3" hidden="1" customWidth="1"/>
    <col min="2826" max="2826" width="11.85546875" style="3" customWidth="1"/>
    <col min="2827" max="2827" width="0" style="3" hidden="1" customWidth="1"/>
    <col min="2828" max="2828" width="12.28515625" style="3" customWidth="1"/>
    <col min="2829" max="3072" width="9.140625" style="3"/>
    <col min="3073" max="3073" width="4.5703125" style="3" customWidth="1"/>
    <col min="3074" max="3074" width="8.7109375" style="3" customWidth="1"/>
    <col min="3075" max="3075" width="39.42578125" style="3" customWidth="1"/>
    <col min="3076" max="3076" width="9.7109375" style="3" customWidth="1"/>
    <col min="3077" max="3077" width="0" style="3" hidden="1" customWidth="1"/>
    <col min="3078" max="3078" width="11.5703125" style="3" customWidth="1"/>
    <col min="3079" max="3079" width="0" style="3" hidden="1" customWidth="1"/>
    <col min="3080" max="3080" width="12.28515625" style="3" customWidth="1"/>
    <col min="3081" max="3081" width="0" style="3" hidden="1" customWidth="1"/>
    <col min="3082" max="3082" width="11.85546875" style="3" customWidth="1"/>
    <col min="3083" max="3083" width="0" style="3" hidden="1" customWidth="1"/>
    <col min="3084" max="3084" width="12.28515625" style="3" customWidth="1"/>
    <col min="3085" max="3328" width="9.140625" style="3"/>
    <col min="3329" max="3329" width="4.5703125" style="3" customWidth="1"/>
    <col min="3330" max="3330" width="8.7109375" style="3" customWidth="1"/>
    <col min="3331" max="3331" width="39.42578125" style="3" customWidth="1"/>
    <col min="3332" max="3332" width="9.7109375" style="3" customWidth="1"/>
    <col min="3333" max="3333" width="0" style="3" hidden="1" customWidth="1"/>
    <col min="3334" max="3334" width="11.5703125" style="3" customWidth="1"/>
    <col min="3335" max="3335" width="0" style="3" hidden="1" customWidth="1"/>
    <col min="3336" max="3336" width="12.28515625" style="3" customWidth="1"/>
    <col min="3337" max="3337" width="0" style="3" hidden="1" customWidth="1"/>
    <col min="3338" max="3338" width="11.85546875" style="3" customWidth="1"/>
    <col min="3339" max="3339" width="0" style="3" hidden="1" customWidth="1"/>
    <col min="3340" max="3340" width="12.28515625" style="3" customWidth="1"/>
    <col min="3341" max="3584" width="9.140625" style="3"/>
    <col min="3585" max="3585" width="4.5703125" style="3" customWidth="1"/>
    <col min="3586" max="3586" width="8.7109375" style="3" customWidth="1"/>
    <col min="3587" max="3587" width="39.42578125" style="3" customWidth="1"/>
    <col min="3588" max="3588" width="9.7109375" style="3" customWidth="1"/>
    <col min="3589" max="3589" width="0" style="3" hidden="1" customWidth="1"/>
    <col min="3590" max="3590" width="11.5703125" style="3" customWidth="1"/>
    <col min="3591" max="3591" width="0" style="3" hidden="1" customWidth="1"/>
    <col min="3592" max="3592" width="12.28515625" style="3" customWidth="1"/>
    <col min="3593" max="3593" width="0" style="3" hidden="1" customWidth="1"/>
    <col min="3594" max="3594" width="11.85546875" style="3" customWidth="1"/>
    <col min="3595" max="3595" width="0" style="3" hidden="1" customWidth="1"/>
    <col min="3596" max="3596" width="12.28515625" style="3" customWidth="1"/>
    <col min="3597" max="3840" width="9.140625" style="3"/>
    <col min="3841" max="3841" width="4.5703125" style="3" customWidth="1"/>
    <col min="3842" max="3842" width="8.7109375" style="3" customWidth="1"/>
    <col min="3843" max="3843" width="39.42578125" style="3" customWidth="1"/>
    <col min="3844" max="3844" width="9.7109375" style="3" customWidth="1"/>
    <col min="3845" max="3845" width="0" style="3" hidden="1" customWidth="1"/>
    <col min="3846" max="3846" width="11.5703125" style="3" customWidth="1"/>
    <col min="3847" max="3847" width="0" style="3" hidden="1" customWidth="1"/>
    <col min="3848" max="3848" width="12.28515625" style="3" customWidth="1"/>
    <col min="3849" max="3849" width="0" style="3" hidden="1" customWidth="1"/>
    <col min="3850" max="3850" width="11.85546875" style="3" customWidth="1"/>
    <col min="3851" max="3851" width="0" style="3" hidden="1" customWidth="1"/>
    <col min="3852" max="3852" width="12.28515625" style="3" customWidth="1"/>
    <col min="3853" max="4096" width="9.140625" style="3"/>
    <col min="4097" max="4097" width="4.5703125" style="3" customWidth="1"/>
    <col min="4098" max="4098" width="8.7109375" style="3" customWidth="1"/>
    <col min="4099" max="4099" width="39.42578125" style="3" customWidth="1"/>
    <col min="4100" max="4100" width="9.7109375" style="3" customWidth="1"/>
    <col min="4101" max="4101" width="0" style="3" hidden="1" customWidth="1"/>
    <col min="4102" max="4102" width="11.5703125" style="3" customWidth="1"/>
    <col min="4103" max="4103" width="0" style="3" hidden="1" customWidth="1"/>
    <col min="4104" max="4104" width="12.28515625" style="3" customWidth="1"/>
    <col min="4105" max="4105" width="0" style="3" hidden="1" customWidth="1"/>
    <col min="4106" max="4106" width="11.85546875" style="3" customWidth="1"/>
    <col min="4107" max="4107" width="0" style="3" hidden="1" customWidth="1"/>
    <col min="4108" max="4108" width="12.28515625" style="3" customWidth="1"/>
    <col min="4109" max="4352" width="9.140625" style="3"/>
    <col min="4353" max="4353" width="4.5703125" style="3" customWidth="1"/>
    <col min="4354" max="4354" width="8.7109375" style="3" customWidth="1"/>
    <col min="4355" max="4355" width="39.42578125" style="3" customWidth="1"/>
    <col min="4356" max="4356" width="9.7109375" style="3" customWidth="1"/>
    <col min="4357" max="4357" width="0" style="3" hidden="1" customWidth="1"/>
    <col min="4358" max="4358" width="11.5703125" style="3" customWidth="1"/>
    <col min="4359" max="4359" width="0" style="3" hidden="1" customWidth="1"/>
    <col min="4360" max="4360" width="12.28515625" style="3" customWidth="1"/>
    <col min="4361" max="4361" width="0" style="3" hidden="1" customWidth="1"/>
    <col min="4362" max="4362" width="11.85546875" style="3" customWidth="1"/>
    <col min="4363" max="4363" width="0" style="3" hidden="1" customWidth="1"/>
    <col min="4364" max="4364" width="12.28515625" style="3" customWidth="1"/>
    <col min="4365" max="4608" width="9.140625" style="3"/>
    <col min="4609" max="4609" width="4.5703125" style="3" customWidth="1"/>
    <col min="4610" max="4610" width="8.7109375" style="3" customWidth="1"/>
    <col min="4611" max="4611" width="39.42578125" style="3" customWidth="1"/>
    <col min="4612" max="4612" width="9.7109375" style="3" customWidth="1"/>
    <col min="4613" max="4613" width="0" style="3" hidden="1" customWidth="1"/>
    <col min="4614" max="4614" width="11.5703125" style="3" customWidth="1"/>
    <col min="4615" max="4615" width="0" style="3" hidden="1" customWidth="1"/>
    <col min="4616" max="4616" width="12.28515625" style="3" customWidth="1"/>
    <col min="4617" max="4617" width="0" style="3" hidden="1" customWidth="1"/>
    <col min="4618" max="4618" width="11.85546875" style="3" customWidth="1"/>
    <col min="4619" max="4619" width="0" style="3" hidden="1" customWidth="1"/>
    <col min="4620" max="4620" width="12.28515625" style="3" customWidth="1"/>
    <col min="4621" max="4864" width="9.140625" style="3"/>
    <col min="4865" max="4865" width="4.5703125" style="3" customWidth="1"/>
    <col min="4866" max="4866" width="8.7109375" style="3" customWidth="1"/>
    <col min="4867" max="4867" width="39.42578125" style="3" customWidth="1"/>
    <col min="4868" max="4868" width="9.7109375" style="3" customWidth="1"/>
    <col min="4869" max="4869" width="0" style="3" hidden="1" customWidth="1"/>
    <col min="4870" max="4870" width="11.5703125" style="3" customWidth="1"/>
    <col min="4871" max="4871" width="0" style="3" hidden="1" customWidth="1"/>
    <col min="4872" max="4872" width="12.28515625" style="3" customWidth="1"/>
    <col min="4873" max="4873" width="0" style="3" hidden="1" customWidth="1"/>
    <col min="4874" max="4874" width="11.85546875" style="3" customWidth="1"/>
    <col min="4875" max="4875" width="0" style="3" hidden="1" customWidth="1"/>
    <col min="4876" max="4876" width="12.28515625" style="3" customWidth="1"/>
    <col min="4877" max="5120" width="9.140625" style="3"/>
    <col min="5121" max="5121" width="4.5703125" style="3" customWidth="1"/>
    <col min="5122" max="5122" width="8.7109375" style="3" customWidth="1"/>
    <col min="5123" max="5123" width="39.42578125" style="3" customWidth="1"/>
    <col min="5124" max="5124" width="9.7109375" style="3" customWidth="1"/>
    <col min="5125" max="5125" width="0" style="3" hidden="1" customWidth="1"/>
    <col min="5126" max="5126" width="11.5703125" style="3" customWidth="1"/>
    <col min="5127" max="5127" width="0" style="3" hidden="1" customWidth="1"/>
    <col min="5128" max="5128" width="12.28515625" style="3" customWidth="1"/>
    <col min="5129" max="5129" width="0" style="3" hidden="1" customWidth="1"/>
    <col min="5130" max="5130" width="11.85546875" style="3" customWidth="1"/>
    <col min="5131" max="5131" width="0" style="3" hidden="1" customWidth="1"/>
    <col min="5132" max="5132" width="12.28515625" style="3" customWidth="1"/>
    <col min="5133" max="5376" width="9.140625" style="3"/>
    <col min="5377" max="5377" width="4.5703125" style="3" customWidth="1"/>
    <col min="5378" max="5378" width="8.7109375" style="3" customWidth="1"/>
    <col min="5379" max="5379" width="39.42578125" style="3" customWidth="1"/>
    <col min="5380" max="5380" width="9.7109375" style="3" customWidth="1"/>
    <col min="5381" max="5381" width="0" style="3" hidden="1" customWidth="1"/>
    <col min="5382" max="5382" width="11.5703125" style="3" customWidth="1"/>
    <col min="5383" max="5383" width="0" style="3" hidden="1" customWidth="1"/>
    <col min="5384" max="5384" width="12.28515625" style="3" customWidth="1"/>
    <col min="5385" max="5385" width="0" style="3" hidden="1" customWidth="1"/>
    <col min="5386" max="5386" width="11.85546875" style="3" customWidth="1"/>
    <col min="5387" max="5387" width="0" style="3" hidden="1" customWidth="1"/>
    <col min="5388" max="5388" width="12.28515625" style="3" customWidth="1"/>
    <col min="5389" max="5632" width="9.140625" style="3"/>
    <col min="5633" max="5633" width="4.5703125" style="3" customWidth="1"/>
    <col min="5634" max="5634" width="8.7109375" style="3" customWidth="1"/>
    <col min="5635" max="5635" width="39.42578125" style="3" customWidth="1"/>
    <col min="5636" max="5636" width="9.7109375" style="3" customWidth="1"/>
    <col min="5637" max="5637" width="0" style="3" hidden="1" customWidth="1"/>
    <col min="5638" max="5638" width="11.5703125" style="3" customWidth="1"/>
    <col min="5639" max="5639" width="0" style="3" hidden="1" customWidth="1"/>
    <col min="5640" max="5640" width="12.28515625" style="3" customWidth="1"/>
    <col min="5641" max="5641" width="0" style="3" hidden="1" customWidth="1"/>
    <col min="5642" max="5642" width="11.85546875" style="3" customWidth="1"/>
    <col min="5643" max="5643" width="0" style="3" hidden="1" customWidth="1"/>
    <col min="5644" max="5644" width="12.28515625" style="3" customWidth="1"/>
    <col min="5645" max="5888" width="9.140625" style="3"/>
    <col min="5889" max="5889" width="4.5703125" style="3" customWidth="1"/>
    <col min="5890" max="5890" width="8.7109375" style="3" customWidth="1"/>
    <col min="5891" max="5891" width="39.42578125" style="3" customWidth="1"/>
    <col min="5892" max="5892" width="9.7109375" style="3" customWidth="1"/>
    <col min="5893" max="5893" width="0" style="3" hidden="1" customWidth="1"/>
    <col min="5894" max="5894" width="11.5703125" style="3" customWidth="1"/>
    <col min="5895" max="5895" width="0" style="3" hidden="1" customWidth="1"/>
    <col min="5896" max="5896" width="12.28515625" style="3" customWidth="1"/>
    <col min="5897" max="5897" width="0" style="3" hidden="1" customWidth="1"/>
    <col min="5898" max="5898" width="11.85546875" style="3" customWidth="1"/>
    <col min="5899" max="5899" width="0" style="3" hidden="1" customWidth="1"/>
    <col min="5900" max="5900" width="12.28515625" style="3" customWidth="1"/>
    <col min="5901" max="6144" width="9.140625" style="3"/>
    <col min="6145" max="6145" width="4.5703125" style="3" customWidth="1"/>
    <col min="6146" max="6146" width="8.7109375" style="3" customWidth="1"/>
    <col min="6147" max="6147" width="39.42578125" style="3" customWidth="1"/>
    <col min="6148" max="6148" width="9.7109375" style="3" customWidth="1"/>
    <col min="6149" max="6149" width="0" style="3" hidden="1" customWidth="1"/>
    <col min="6150" max="6150" width="11.5703125" style="3" customWidth="1"/>
    <col min="6151" max="6151" width="0" style="3" hidden="1" customWidth="1"/>
    <col min="6152" max="6152" width="12.28515625" style="3" customWidth="1"/>
    <col min="6153" max="6153" width="0" style="3" hidden="1" customWidth="1"/>
    <col min="6154" max="6154" width="11.85546875" style="3" customWidth="1"/>
    <col min="6155" max="6155" width="0" style="3" hidden="1" customWidth="1"/>
    <col min="6156" max="6156" width="12.28515625" style="3" customWidth="1"/>
    <col min="6157" max="6400" width="9.140625" style="3"/>
    <col min="6401" max="6401" width="4.5703125" style="3" customWidth="1"/>
    <col min="6402" max="6402" width="8.7109375" style="3" customWidth="1"/>
    <col min="6403" max="6403" width="39.42578125" style="3" customWidth="1"/>
    <col min="6404" max="6404" width="9.7109375" style="3" customWidth="1"/>
    <col min="6405" max="6405" width="0" style="3" hidden="1" customWidth="1"/>
    <col min="6406" max="6406" width="11.5703125" style="3" customWidth="1"/>
    <col min="6407" max="6407" width="0" style="3" hidden="1" customWidth="1"/>
    <col min="6408" max="6408" width="12.28515625" style="3" customWidth="1"/>
    <col min="6409" max="6409" width="0" style="3" hidden="1" customWidth="1"/>
    <col min="6410" max="6410" width="11.85546875" style="3" customWidth="1"/>
    <col min="6411" max="6411" width="0" style="3" hidden="1" customWidth="1"/>
    <col min="6412" max="6412" width="12.28515625" style="3" customWidth="1"/>
    <col min="6413" max="6656" width="9.140625" style="3"/>
    <col min="6657" max="6657" width="4.5703125" style="3" customWidth="1"/>
    <col min="6658" max="6658" width="8.7109375" style="3" customWidth="1"/>
    <col min="6659" max="6659" width="39.42578125" style="3" customWidth="1"/>
    <col min="6660" max="6660" width="9.7109375" style="3" customWidth="1"/>
    <col min="6661" max="6661" width="0" style="3" hidden="1" customWidth="1"/>
    <col min="6662" max="6662" width="11.5703125" style="3" customWidth="1"/>
    <col min="6663" max="6663" width="0" style="3" hidden="1" customWidth="1"/>
    <col min="6664" max="6664" width="12.28515625" style="3" customWidth="1"/>
    <col min="6665" max="6665" width="0" style="3" hidden="1" customWidth="1"/>
    <col min="6666" max="6666" width="11.85546875" style="3" customWidth="1"/>
    <col min="6667" max="6667" width="0" style="3" hidden="1" customWidth="1"/>
    <col min="6668" max="6668" width="12.28515625" style="3" customWidth="1"/>
    <col min="6669" max="6912" width="9.140625" style="3"/>
    <col min="6913" max="6913" width="4.5703125" style="3" customWidth="1"/>
    <col min="6914" max="6914" width="8.7109375" style="3" customWidth="1"/>
    <col min="6915" max="6915" width="39.42578125" style="3" customWidth="1"/>
    <col min="6916" max="6916" width="9.7109375" style="3" customWidth="1"/>
    <col min="6917" max="6917" width="0" style="3" hidden="1" customWidth="1"/>
    <col min="6918" max="6918" width="11.5703125" style="3" customWidth="1"/>
    <col min="6919" max="6919" width="0" style="3" hidden="1" customWidth="1"/>
    <col min="6920" max="6920" width="12.28515625" style="3" customWidth="1"/>
    <col min="6921" max="6921" width="0" style="3" hidden="1" customWidth="1"/>
    <col min="6922" max="6922" width="11.85546875" style="3" customWidth="1"/>
    <col min="6923" max="6923" width="0" style="3" hidden="1" customWidth="1"/>
    <col min="6924" max="6924" width="12.28515625" style="3" customWidth="1"/>
    <col min="6925" max="7168" width="9.140625" style="3"/>
    <col min="7169" max="7169" width="4.5703125" style="3" customWidth="1"/>
    <col min="7170" max="7170" width="8.7109375" style="3" customWidth="1"/>
    <col min="7171" max="7171" width="39.42578125" style="3" customWidth="1"/>
    <col min="7172" max="7172" width="9.7109375" style="3" customWidth="1"/>
    <col min="7173" max="7173" width="0" style="3" hidden="1" customWidth="1"/>
    <col min="7174" max="7174" width="11.5703125" style="3" customWidth="1"/>
    <col min="7175" max="7175" width="0" style="3" hidden="1" customWidth="1"/>
    <col min="7176" max="7176" width="12.28515625" style="3" customWidth="1"/>
    <col min="7177" max="7177" width="0" style="3" hidden="1" customWidth="1"/>
    <col min="7178" max="7178" width="11.85546875" style="3" customWidth="1"/>
    <col min="7179" max="7179" width="0" style="3" hidden="1" customWidth="1"/>
    <col min="7180" max="7180" width="12.28515625" style="3" customWidth="1"/>
    <col min="7181" max="7424" width="9.140625" style="3"/>
    <col min="7425" max="7425" width="4.5703125" style="3" customWidth="1"/>
    <col min="7426" max="7426" width="8.7109375" style="3" customWidth="1"/>
    <col min="7427" max="7427" width="39.42578125" style="3" customWidth="1"/>
    <col min="7428" max="7428" width="9.7109375" style="3" customWidth="1"/>
    <col min="7429" max="7429" width="0" style="3" hidden="1" customWidth="1"/>
    <col min="7430" max="7430" width="11.5703125" style="3" customWidth="1"/>
    <col min="7431" max="7431" width="0" style="3" hidden="1" customWidth="1"/>
    <col min="7432" max="7432" width="12.28515625" style="3" customWidth="1"/>
    <col min="7433" max="7433" width="0" style="3" hidden="1" customWidth="1"/>
    <col min="7434" max="7434" width="11.85546875" style="3" customWidth="1"/>
    <col min="7435" max="7435" width="0" style="3" hidden="1" customWidth="1"/>
    <col min="7436" max="7436" width="12.28515625" style="3" customWidth="1"/>
    <col min="7437" max="7680" width="9.140625" style="3"/>
    <col min="7681" max="7681" width="4.5703125" style="3" customWidth="1"/>
    <col min="7682" max="7682" width="8.7109375" style="3" customWidth="1"/>
    <col min="7683" max="7683" width="39.42578125" style="3" customWidth="1"/>
    <col min="7684" max="7684" width="9.7109375" style="3" customWidth="1"/>
    <col min="7685" max="7685" width="0" style="3" hidden="1" customWidth="1"/>
    <col min="7686" max="7686" width="11.5703125" style="3" customWidth="1"/>
    <col min="7687" max="7687" width="0" style="3" hidden="1" customWidth="1"/>
    <col min="7688" max="7688" width="12.28515625" style="3" customWidth="1"/>
    <col min="7689" max="7689" width="0" style="3" hidden="1" customWidth="1"/>
    <col min="7690" max="7690" width="11.85546875" style="3" customWidth="1"/>
    <col min="7691" max="7691" width="0" style="3" hidden="1" customWidth="1"/>
    <col min="7692" max="7692" width="12.28515625" style="3" customWidth="1"/>
    <col min="7693" max="7936" width="9.140625" style="3"/>
    <col min="7937" max="7937" width="4.5703125" style="3" customWidth="1"/>
    <col min="7938" max="7938" width="8.7109375" style="3" customWidth="1"/>
    <col min="7939" max="7939" width="39.42578125" style="3" customWidth="1"/>
    <col min="7940" max="7940" width="9.7109375" style="3" customWidth="1"/>
    <col min="7941" max="7941" width="0" style="3" hidden="1" customWidth="1"/>
    <col min="7942" max="7942" width="11.5703125" style="3" customWidth="1"/>
    <col min="7943" max="7943" width="0" style="3" hidden="1" customWidth="1"/>
    <col min="7944" max="7944" width="12.28515625" style="3" customWidth="1"/>
    <col min="7945" max="7945" width="0" style="3" hidden="1" customWidth="1"/>
    <col min="7946" max="7946" width="11.85546875" style="3" customWidth="1"/>
    <col min="7947" max="7947" width="0" style="3" hidden="1" customWidth="1"/>
    <col min="7948" max="7948" width="12.28515625" style="3" customWidth="1"/>
    <col min="7949" max="8192" width="9.140625" style="3"/>
    <col min="8193" max="8193" width="4.5703125" style="3" customWidth="1"/>
    <col min="8194" max="8194" width="8.7109375" style="3" customWidth="1"/>
    <col min="8195" max="8195" width="39.42578125" style="3" customWidth="1"/>
    <col min="8196" max="8196" width="9.7109375" style="3" customWidth="1"/>
    <col min="8197" max="8197" width="0" style="3" hidden="1" customWidth="1"/>
    <col min="8198" max="8198" width="11.5703125" style="3" customWidth="1"/>
    <col min="8199" max="8199" width="0" style="3" hidden="1" customWidth="1"/>
    <col min="8200" max="8200" width="12.28515625" style="3" customWidth="1"/>
    <col min="8201" max="8201" width="0" style="3" hidden="1" customWidth="1"/>
    <col min="8202" max="8202" width="11.85546875" style="3" customWidth="1"/>
    <col min="8203" max="8203" width="0" style="3" hidden="1" customWidth="1"/>
    <col min="8204" max="8204" width="12.28515625" style="3" customWidth="1"/>
    <col min="8205" max="8448" width="9.140625" style="3"/>
    <col min="8449" max="8449" width="4.5703125" style="3" customWidth="1"/>
    <col min="8450" max="8450" width="8.7109375" style="3" customWidth="1"/>
    <col min="8451" max="8451" width="39.42578125" style="3" customWidth="1"/>
    <col min="8452" max="8452" width="9.7109375" style="3" customWidth="1"/>
    <col min="8453" max="8453" width="0" style="3" hidden="1" customWidth="1"/>
    <col min="8454" max="8454" width="11.5703125" style="3" customWidth="1"/>
    <col min="8455" max="8455" width="0" style="3" hidden="1" customWidth="1"/>
    <col min="8456" max="8456" width="12.28515625" style="3" customWidth="1"/>
    <col min="8457" max="8457" width="0" style="3" hidden="1" customWidth="1"/>
    <col min="8458" max="8458" width="11.85546875" style="3" customWidth="1"/>
    <col min="8459" max="8459" width="0" style="3" hidden="1" customWidth="1"/>
    <col min="8460" max="8460" width="12.28515625" style="3" customWidth="1"/>
    <col min="8461" max="8704" width="9.140625" style="3"/>
    <col min="8705" max="8705" width="4.5703125" style="3" customWidth="1"/>
    <col min="8706" max="8706" width="8.7109375" style="3" customWidth="1"/>
    <col min="8707" max="8707" width="39.42578125" style="3" customWidth="1"/>
    <col min="8708" max="8708" width="9.7109375" style="3" customWidth="1"/>
    <col min="8709" max="8709" width="0" style="3" hidden="1" customWidth="1"/>
    <col min="8710" max="8710" width="11.5703125" style="3" customWidth="1"/>
    <col min="8711" max="8711" width="0" style="3" hidden="1" customWidth="1"/>
    <col min="8712" max="8712" width="12.28515625" style="3" customWidth="1"/>
    <col min="8713" max="8713" width="0" style="3" hidden="1" customWidth="1"/>
    <col min="8714" max="8714" width="11.85546875" style="3" customWidth="1"/>
    <col min="8715" max="8715" width="0" style="3" hidden="1" customWidth="1"/>
    <col min="8716" max="8716" width="12.28515625" style="3" customWidth="1"/>
    <col min="8717" max="8960" width="9.140625" style="3"/>
    <col min="8961" max="8961" width="4.5703125" style="3" customWidth="1"/>
    <col min="8962" max="8962" width="8.7109375" style="3" customWidth="1"/>
    <col min="8963" max="8963" width="39.42578125" style="3" customWidth="1"/>
    <col min="8964" max="8964" width="9.7109375" style="3" customWidth="1"/>
    <col min="8965" max="8965" width="0" style="3" hidden="1" customWidth="1"/>
    <col min="8966" max="8966" width="11.5703125" style="3" customWidth="1"/>
    <col min="8967" max="8967" width="0" style="3" hidden="1" customWidth="1"/>
    <col min="8968" max="8968" width="12.28515625" style="3" customWidth="1"/>
    <col min="8969" max="8969" width="0" style="3" hidden="1" customWidth="1"/>
    <col min="8970" max="8970" width="11.85546875" style="3" customWidth="1"/>
    <col min="8971" max="8971" width="0" style="3" hidden="1" customWidth="1"/>
    <col min="8972" max="8972" width="12.28515625" style="3" customWidth="1"/>
    <col min="8973" max="9216" width="9.140625" style="3"/>
    <col min="9217" max="9217" width="4.5703125" style="3" customWidth="1"/>
    <col min="9218" max="9218" width="8.7109375" style="3" customWidth="1"/>
    <col min="9219" max="9219" width="39.42578125" style="3" customWidth="1"/>
    <col min="9220" max="9220" width="9.7109375" style="3" customWidth="1"/>
    <col min="9221" max="9221" width="0" style="3" hidden="1" customWidth="1"/>
    <col min="9222" max="9222" width="11.5703125" style="3" customWidth="1"/>
    <col min="9223" max="9223" width="0" style="3" hidden="1" customWidth="1"/>
    <col min="9224" max="9224" width="12.28515625" style="3" customWidth="1"/>
    <col min="9225" max="9225" width="0" style="3" hidden="1" customWidth="1"/>
    <col min="9226" max="9226" width="11.85546875" style="3" customWidth="1"/>
    <col min="9227" max="9227" width="0" style="3" hidden="1" customWidth="1"/>
    <col min="9228" max="9228" width="12.28515625" style="3" customWidth="1"/>
    <col min="9229" max="9472" width="9.140625" style="3"/>
    <col min="9473" max="9473" width="4.5703125" style="3" customWidth="1"/>
    <col min="9474" max="9474" width="8.7109375" style="3" customWidth="1"/>
    <col min="9475" max="9475" width="39.42578125" style="3" customWidth="1"/>
    <col min="9476" max="9476" width="9.7109375" style="3" customWidth="1"/>
    <col min="9477" max="9477" width="0" style="3" hidden="1" customWidth="1"/>
    <col min="9478" max="9478" width="11.5703125" style="3" customWidth="1"/>
    <col min="9479" max="9479" width="0" style="3" hidden="1" customWidth="1"/>
    <col min="9480" max="9480" width="12.28515625" style="3" customWidth="1"/>
    <col min="9481" max="9481" width="0" style="3" hidden="1" customWidth="1"/>
    <col min="9482" max="9482" width="11.85546875" style="3" customWidth="1"/>
    <col min="9483" max="9483" width="0" style="3" hidden="1" customWidth="1"/>
    <col min="9484" max="9484" width="12.28515625" style="3" customWidth="1"/>
    <col min="9485" max="9728" width="9.140625" style="3"/>
    <col min="9729" max="9729" width="4.5703125" style="3" customWidth="1"/>
    <col min="9730" max="9730" width="8.7109375" style="3" customWidth="1"/>
    <col min="9731" max="9731" width="39.42578125" style="3" customWidth="1"/>
    <col min="9732" max="9732" width="9.7109375" style="3" customWidth="1"/>
    <col min="9733" max="9733" width="0" style="3" hidden="1" customWidth="1"/>
    <col min="9734" max="9734" width="11.5703125" style="3" customWidth="1"/>
    <col min="9735" max="9735" width="0" style="3" hidden="1" customWidth="1"/>
    <col min="9736" max="9736" width="12.28515625" style="3" customWidth="1"/>
    <col min="9737" max="9737" width="0" style="3" hidden="1" customWidth="1"/>
    <col min="9738" max="9738" width="11.85546875" style="3" customWidth="1"/>
    <col min="9739" max="9739" width="0" style="3" hidden="1" customWidth="1"/>
    <col min="9740" max="9740" width="12.28515625" style="3" customWidth="1"/>
    <col min="9741" max="9984" width="9.140625" style="3"/>
    <col min="9985" max="9985" width="4.5703125" style="3" customWidth="1"/>
    <col min="9986" max="9986" width="8.7109375" style="3" customWidth="1"/>
    <col min="9987" max="9987" width="39.42578125" style="3" customWidth="1"/>
    <col min="9988" max="9988" width="9.7109375" style="3" customWidth="1"/>
    <col min="9989" max="9989" width="0" style="3" hidden="1" customWidth="1"/>
    <col min="9990" max="9990" width="11.5703125" style="3" customWidth="1"/>
    <col min="9991" max="9991" width="0" style="3" hidden="1" customWidth="1"/>
    <col min="9992" max="9992" width="12.28515625" style="3" customWidth="1"/>
    <col min="9993" max="9993" width="0" style="3" hidden="1" customWidth="1"/>
    <col min="9994" max="9994" width="11.85546875" style="3" customWidth="1"/>
    <col min="9995" max="9995" width="0" style="3" hidden="1" customWidth="1"/>
    <col min="9996" max="9996" width="12.28515625" style="3" customWidth="1"/>
    <col min="9997" max="10240" width="9.140625" style="3"/>
    <col min="10241" max="10241" width="4.5703125" style="3" customWidth="1"/>
    <col min="10242" max="10242" width="8.7109375" style="3" customWidth="1"/>
    <col min="10243" max="10243" width="39.42578125" style="3" customWidth="1"/>
    <col min="10244" max="10244" width="9.7109375" style="3" customWidth="1"/>
    <col min="10245" max="10245" width="0" style="3" hidden="1" customWidth="1"/>
    <col min="10246" max="10246" width="11.5703125" style="3" customWidth="1"/>
    <col min="10247" max="10247" width="0" style="3" hidden="1" customWidth="1"/>
    <col min="10248" max="10248" width="12.28515625" style="3" customWidth="1"/>
    <col min="10249" max="10249" width="0" style="3" hidden="1" customWidth="1"/>
    <col min="10250" max="10250" width="11.85546875" style="3" customWidth="1"/>
    <col min="10251" max="10251" width="0" style="3" hidden="1" customWidth="1"/>
    <col min="10252" max="10252" width="12.28515625" style="3" customWidth="1"/>
    <col min="10253" max="10496" width="9.140625" style="3"/>
    <col min="10497" max="10497" width="4.5703125" style="3" customWidth="1"/>
    <col min="10498" max="10498" width="8.7109375" style="3" customWidth="1"/>
    <col min="10499" max="10499" width="39.42578125" style="3" customWidth="1"/>
    <col min="10500" max="10500" width="9.7109375" style="3" customWidth="1"/>
    <col min="10501" max="10501" width="0" style="3" hidden="1" customWidth="1"/>
    <col min="10502" max="10502" width="11.5703125" style="3" customWidth="1"/>
    <col min="10503" max="10503" width="0" style="3" hidden="1" customWidth="1"/>
    <col min="10504" max="10504" width="12.28515625" style="3" customWidth="1"/>
    <col min="10505" max="10505" width="0" style="3" hidden="1" customWidth="1"/>
    <col min="10506" max="10506" width="11.85546875" style="3" customWidth="1"/>
    <col min="10507" max="10507" width="0" style="3" hidden="1" customWidth="1"/>
    <col min="10508" max="10508" width="12.28515625" style="3" customWidth="1"/>
    <col min="10509" max="10752" width="9.140625" style="3"/>
    <col min="10753" max="10753" width="4.5703125" style="3" customWidth="1"/>
    <col min="10754" max="10754" width="8.7109375" style="3" customWidth="1"/>
    <col min="10755" max="10755" width="39.42578125" style="3" customWidth="1"/>
    <col min="10756" max="10756" width="9.7109375" style="3" customWidth="1"/>
    <col min="10757" max="10757" width="0" style="3" hidden="1" customWidth="1"/>
    <col min="10758" max="10758" width="11.5703125" style="3" customWidth="1"/>
    <col min="10759" max="10759" width="0" style="3" hidden="1" customWidth="1"/>
    <col min="10760" max="10760" width="12.28515625" style="3" customWidth="1"/>
    <col min="10761" max="10761" width="0" style="3" hidden="1" customWidth="1"/>
    <col min="10762" max="10762" width="11.85546875" style="3" customWidth="1"/>
    <col min="10763" max="10763" width="0" style="3" hidden="1" customWidth="1"/>
    <col min="10764" max="10764" width="12.28515625" style="3" customWidth="1"/>
    <col min="10765" max="11008" width="9.140625" style="3"/>
    <col min="11009" max="11009" width="4.5703125" style="3" customWidth="1"/>
    <col min="11010" max="11010" width="8.7109375" style="3" customWidth="1"/>
    <col min="11011" max="11011" width="39.42578125" style="3" customWidth="1"/>
    <col min="11012" max="11012" width="9.7109375" style="3" customWidth="1"/>
    <col min="11013" max="11013" width="0" style="3" hidden="1" customWidth="1"/>
    <col min="11014" max="11014" width="11.5703125" style="3" customWidth="1"/>
    <col min="11015" max="11015" width="0" style="3" hidden="1" customWidth="1"/>
    <col min="11016" max="11016" width="12.28515625" style="3" customWidth="1"/>
    <col min="11017" max="11017" width="0" style="3" hidden="1" customWidth="1"/>
    <col min="11018" max="11018" width="11.85546875" style="3" customWidth="1"/>
    <col min="11019" max="11019" width="0" style="3" hidden="1" customWidth="1"/>
    <col min="11020" max="11020" width="12.28515625" style="3" customWidth="1"/>
    <col min="11021" max="11264" width="9.140625" style="3"/>
    <col min="11265" max="11265" width="4.5703125" style="3" customWidth="1"/>
    <col min="11266" max="11266" width="8.7109375" style="3" customWidth="1"/>
    <col min="11267" max="11267" width="39.42578125" style="3" customWidth="1"/>
    <col min="11268" max="11268" width="9.7109375" style="3" customWidth="1"/>
    <col min="11269" max="11269" width="0" style="3" hidden="1" customWidth="1"/>
    <col min="11270" max="11270" width="11.5703125" style="3" customWidth="1"/>
    <col min="11271" max="11271" width="0" style="3" hidden="1" customWidth="1"/>
    <col min="11272" max="11272" width="12.28515625" style="3" customWidth="1"/>
    <col min="11273" max="11273" width="0" style="3" hidden="1" customWidth="1"/>
    <col min="11274" max="11274" width="11.85546875" style="3" customWidth="1"/>
    <col min="11275" max="11275" width="0" style="3" hidden="1" customWidth="1"/>
    <col min="11276" max="11276" width="12.28515625" style="3" customWidth="1"/>
    <col min="11277" max="11520" width="9.140625" style="3"/>
    <col min="11521" max="11521" width="4.5703125" style="3" customWidth="1"/>
    <col min="11522" max="11522" width="8.7109375" style="3" customWidth="1"/>
    <col min="11523" max="11523" width="39.42578125" style="3" customWidth="1"/>
    <col min="11524" max="11524" width="9.7109375" style="3" customWidth="1"/>
    <col min="11525" max="11525" width="0" style="3" hidden="1" customWidth="1"/>
    <col min="11526" max="11526" width="11.5703125" style="3" customWidth="1"/>
    <col min="11527" max="11527" width="0" style="3" hidden="1" customWidth="1"/>
    <col min="11528" max="11528" width="12.28515625" style="3" customWidth="1"/>
    <col min="11529" max="11529" width="0" style="3" hidden="1" customWidth="1"/>
    <col min="11530" max="11530" width="11.85546875" style="3" customWidth="1"/>
    <col min="11531" max="11531" width="0" style="3" hidden="1" customWidth="1"/>
    <col min="11532" max="11532" width="12.28515625" style="3" customWidth="1"/>
    <col min="11533" max="11776" width="9.140625" style="3"/>
    <col min="11777" max="11777" width="4.5703125" style="3" customWidth="1"/>
    <col min="11778" max="11778" width="8.7109375" style="3" customWidth="1"/>
    <col min="11779" max="11779" width="39.42578125" style="3" customWidth="1"/>
    <col min="11780" max="11780" width="9.7109375" style="3" customWidth="1"/>
    <col min="11781" max="11781" width="0" style="3" hidden="1" customWidth="1"/>
    <col min="11782" max="11782" width="11.5703125" style="3" customWidth="1"/>
    <col min="11783" max="11783" width="0" style="3" hidden="1" customWidth="1"/>
    <col min="11784" max="11784" width="12.28515625" style="3" customWidth="1"/>
    <col min="11785" max="11785" width="0" style="3" hidden="1" customWidth="1"/>
    <col min="11786" max="11786" width="11.85546875" style="3" customWidth="1"/>
    <col min="11787" max="11787" width="0" style="3" hidden="1" customWidth="1"/>
    <col min="11788" max="11788" width="12.28515625" style="3" customWidth="1"/>
    <col min="11789" max="12032" width="9.140625" style="3"/>
    <col min="12033" max="12033" width="4.5703125" style="3" customWidth="1"/>
    <col min="12034" max="12034" width="8.7109375" style="3" customWidth="1"/>
    <col min="12035" max="12035" width="39.42578125" style="3" customWidth="1"/>
    <col min="12036" max="12036" width="9.7109375" style="3" customWidth="1"/>
    <col min="12037" max="12037" width="0" style="3" hidden="1" customWidth="1"/>
    <col min="12038" max="12038" width="11.5703125" style="3" customWidth="1"/>
    <col min="12039" max="12039" width="0" style="3" hidden="1" customWidth="1"/>
    <col min="12040" max="12040" width="12.28515625" style="3" customWidth="1"/>
    <col min="12041" max="12041" width="0" style="3" hidden="1" customWidth="1"/>
    <col min="12042" max="12042" width="11.85546875" style="3" customWidth="1"/>
    <col min="12043" max="12043" width="0" style="3" hidden="1" customWidth="1"/>
    <col min="12044" max="12044" width="12.28515625" style="3" customWidth="1"/>
    <col min="12045" max="12288" width="9.140625" style="3"/>
    <col min="12289" max="12289" width="4.5703125" style="3" customWidth="1"/>
    <col min="12290" max="12290" width="8.7109375" style="3" customWidth="1"/>
    <col min="12291" max="12291" width="39.42578125" style="3" customWidth="1"/>
    <col min="12292" max="12292" width="9.7109375" style="3" customWidth="1"/>
    <col min="12293" max="12293" width="0" style="3" hidden="1" customWidth="1"/>
    <col min="12294" max="12294" width="11.5703125" style="3" customWidth="1"/>
    <col min="12295" max="12295" width="0" style="3" hidden="1" customWidth="1"/>
    <col min="12296" max="12296" width="12.28515625" style="3" customWidth="1"/>
    <col min="12297" max="12297" width="0" style="3" hidden="1" customWidth="1"/>
    <col min="12298" max="12298" width="11.85546875" style="3" customWidth="1"/>
    <col min="12299" max="12299" width="0" style="3" hidden="1" customWidth="1"/>
    <col min="12300" max="12300" width="12.28515625" style="3" customWidth="1"/>
    <col min="12301" max="12544" width="9.140625" style="3"/>
    <col min="12545" max="12545" width="4.5703125" style="3" customWidth="1"/>
    <col min="12546" max="12546" width="8.7109375" style="3" customWidth="1"/>
    <col min="12547" max="12547" width="39.42578125" style="3" customWidth="1"/>
    <col min="12548" max="12548" width="9.7109375" style="3" customWidth="1"/>
    <col min="12549" max="12549" width="0" style="3" hidden="1" customWidth="1"/>
    <col min="12550" max="12550" width="11.5703125" style="3" customWidth="1"/>
    <col min="12551" max="12551" width="0" style="3" hidden="1" customWidth="1"/>
    <col min="12552" max="12552" width="12.28515625" style="3" customWidth="1"/>
    <col min="12553" max="12553" width="0" style="3" hidden="1" customWidth="1"/>
    <col min="12554" max="12554" width="11.85546875" style="3" customWidth="1"/>
    <col min="12555" max="12555" width="0" style="3" hidden="1" customWidth="1"/>
    <col min="12556" max="12556" width="12.28515625" style="3" customWidth="1"/>
    <col min="12557" max="12800" width="9.140625" style="3"/>
    <col min="12801" max="12801" width="4.5703125" style="3" customWidth="1"/>
    <col min="12802" max="12802" width="8.7109375" style="3" customWidth="1"/>
    <col min="12803" max="12803" width="39.42578125" style="3" customWidth="1"/>
    <col min="12804" max="12804" width="9.7109375" style="3" customWidth="1"/>
    <col min="12805" max="12805" width="0" style="3" hidden="1" customWidth="1"/>
    <col min="12806" max="12806" width="11.5703125" style="3" customWidth="1"/>
    <col min="12807" max="12807" width="0" style="3" hidden="1" customWidth="1"/>
    <col min="12808" max="12808" width="12.28515625" style="3" customWidth="1"/>
    <col min="12809" max="12809" width="0" style="3" hidden="1" customWidth="1"/>
    <col min="12810" max="12810" width="11.85546875" style="3" customWidth="1"/>
    <col min="12811" max="12811" width="0" style="3" hidden="1" customWidth="1"/>
    <col min="12812" max="12812" width="12.28515625" style="3" customWidth="1"/>
    <col min="12813" max="13056" width="9.140625" style="3"/>
    <col min="13057" max="13057" width="4.5703125" style="3" customWidth="1"/>
    <col min="13058" max="13058" width="8.7109375" style="3" customWidth="1"/>
    <col min="13059" max="13059" width="39.42578125" style="3" customWidth="1"/>
    <col min="13060" max="13060" width="9.7109375" style="3" customWidth="1"/>
    <col min="13061" max="13061" width="0" style="3" hidden="1" customWidth="1"/>
    <col min="13062" max="13062" width="11.5703125" style="3" customWidth="1"/>
    <col min="13063" max="13063" width="0" style="3" hidden="1" customWidth="1"/>
    <col min="13064" max="13064" width="12.28515625" style="3" customWidth="1"/>
    <col min="13065" max="13065" width="0" style="3" hidden="1" customWidth="1"/>
    <col min="13066" max="13066" width="11.85546875" style="3" customWidth="1"/>
    <col min="13067" max="13067" width="0" style="3" hidden="1" customWidth="1"/>
    <col min="13068" max="13068" width="12.28515625" style="3" customWidth="1"/>
    <col min="13069" max="13312" width="9.140625" style="3"/>
    <col min="13313" max="13313" width="4.5703125" style="3" customWidth="1"/>
    <col min="13314" max="13314" width="8.7109375" style="3" customWidth="1"/>
    <col min="13315" max="13315" width="39.42578125" style="3" customWidth="1"/>
    <col min="13316" max="13316" width="9.7109375" style="3" customWidth="1"/>
    <col min="13317" max="13317" width="0" style="3" hidden="1" customWidth="1"/>
    <col min="13318" max="13318" width="11.5703125" style="3" customWidth="1"/>
    <col min="13319" max="13319" width="0" style="3" hidden="1" customWidth="1"/>
    <col min="13320" max="13320" width="12.28515625" style="3" customWidth="1"/>
    <col min="13321" max="13321" width="0" style="3" hidden="1" customWidth="1"/>
    <col min="13322" max="13322" width="11.85546875" style="3" customWidth="1"/>
    <col min="13323" max="13323" width="0" style="3" hidden="1" customWidth="1"/>
    <col min="13324" max="13324" width="12.28515625" style="3" customWidth="1"/>
    <col min="13325" max="13568" width="9.140625" style="3"/>
    <col min="13569" max="13569" width="4.5703125" style="3" customWidth="1"/>
    <col min="13570" max="13570" width="8.7109375" style="3" customWidth="1"/>
    <col min="13571" max="13571" width="39.42578125" style="3" customWidth="1"/>
    <col min="13572" max="13572" width="9.7109375" style="3" customWidth="1"/>
    <col min="13573" max="13573" width="0" style="3" hidden="1" customWidth="1"/>
    <col min="13574" max="13574" width="11.5703125" style="3" customWidth="1"/>
    <col min="13575" max="13575" width="0" style="3" hidden="1" customWidth="1"/>
    <col min="13576" max="13576" width="12.28515625" style="3" customWidth="1"/>
    <col min="13577" max="13577" width="0" style="3" hidden="1" customWidth="1"/>
    <col min="13578" max="13578" width="11.85546875" style="3" customWidth="1"/>
    <col min="13579" max="13579" width="0" style="3" hidden="1" customWidth="1"/>
    <col min="13580" max="13580" width="12.28515625" style="3" customWidth="1"/>
    <col min="13581" max="13824" width="9.140625" style="3"/>
    <col min="13825" max="13825" width="4.5703125" style="3" customWidth="1"/>
    <col min="13826" max="13826" width="8.7109375" style="3" customWidth="1"/>
    <col min="13827" max="13827" width="39.42578125" style="3" customWidth="1"/>
    <col min="13828" max="13828" width="9.7109375" style="3" customWidth="1"/>
    <col min="13829" max="13829" width="0" style="3" hidden="1" customWidth="1"/>
    <col min="13830" max="13830" width="11.5703125" style="3" customWidth="1"/>
    <col min="13831" max="13831" width="0" style="3" hidden="1" customWidth="1"/>
    <col min="13832" max="13832" width="12.28515625" style="3" customWidth="1"/>
    <col min="13833" max="13833" width="0" style="3" hidden="1" customWidth="1"/>
    <col min="13834" max="13834" width="11.85546875" style="3" customWidth="1"/>
    <col min="13835" max="13835" width="0" style="3" hidden="1" customWidth="1"/>
    <col min="13836" max="13836" width="12.28515625" style="3" customWidth="1"/>
    <col min="13837" max="14080" width="9.140625" style="3"/>
    <col min="14081" max="14081" width="4.5703125" style="3" customWidth="1"/>
    <col min="14082" max="14082" width="8.7109375" style="3" customWidth="1"/>
    <col min="14083" max="14083" width="39.42578125" style="3" customWidth="1"/>
    <col min="14084" max="14084" width="9.7109375" style="3" customWidth="1"/>
    <col min="14085" max="14085" width="0" style="3" hidden="1" customWidth="1"/>
    <col min="14086" max="14086" width="11.5703125" style="3" customWidth="1"/>
    <col min="14087" max="14087" width="0" style="3" hidden="1" customWidth="1"/>
    <col min="14088" max="14088" width="12.28515625" style="3" customWidth="1"/>
    <col min="14089" max="14089" width="0" style="3" hidden="1" customWidth="1"/>
    <col min="14090" max="14090" width="11.85546875" style="3" customWidth="1"/>
    <col min="14091" max="14091" width="0" style="3" hidden="1" customWidth="1"/>
    <col min="14092" max="14092" width="12.28515625" style="3" customWidth="1"/>
    <col min="14093" max="14336" width="9.140625" style="3"/>
    <col min="14337" max="14337" width="4.5703125" style="3" customWidth="1"/>
    <col min="14338" max="14338" width="8.7109375" style="3" customWidth="1"/>
    <col min="14339" max="14339" width="39.42578125" style="3" customWidth="1"/>
    <col min="14340" max="14340" width="9.7109375" style="3" customWidth="1"/>
    <col min="14341" max="14341" width="0" style="3" hidden="1" customWidth="1"/>
    <col min="14342" max="14342" width="11.5703125" style="3" customWidth="1"/>
    <col min="14343" max="14343" width="0" style="3" hidden="1" customWidth="1"/>
    <col min="14344" max="14344" width="12.28515625" style="3" customWidth="1"/>
    <col min="14345" max="14345" width="0" style="3" hidden="1" customWidth="1"/>
    <col min="14346" max="14346" width="11.85546875" style="3" customWidth="1"/>
    <col min="14347" max="14347" width="0" style="3" hidden="1" customWidth="1"/>
    <col min="14348" max="14348" width="12.28515625" style="3" customWidth="1"/>
    <col min="14349" max="14592" width="9.140625" style="3"/>
    <col min="14593" max="14593" width="4.5703125" style="3" customWidth="1"/>
    <col min="14594" max="14594" width="8.7109375" style="3" customWidth="1"/>
    <col min="14595" max="14595" width="39.42578125" style="3" customWidth="1"/>
    <col min="14596" max="14596" width="9.7109375" style="3" customWidth="1"/>
    <col min="14597" max="14597" width="0" style="3" hidden="1" customWidth="1"/>
    <col min="14598" max="14598" width="11.5703125" style="3" customWidth="1"/>
    <col min="14599" max="14599" width="0" style="3" hidden="1" customWidth="1"/>
    <col min="14600" max="14600" width="12.28515625" style="3" customWidth="1"/>
    <col min="14601" max="14601" width="0" style="3" hidden="1" customWidth="1"/>
    <col min="14602" max="14602" width="11.85546875" style="3" customWidth="1"/>
    <col min="14603" max="14603" width="0" style="3" hidden="1" customWidth="1"/>
    <col min="14604" max="14604" width="12.28515625" style="3" customWidth="1"/>
    <col min="14605" max="14848" width="9.140625" style="3"/>
    <col min="14849" max="14849" width="4.5703125" style="3" customWidth="1"/>
    <col min="14850" max="14850" width="8.7109375" style="3" customWidth="1"/>
    <col min="14851" max="14851" width="39.42578125" style="3" customWidth="1"/>
    <col min="14852" max="14852" width="9.7109375" style="3" customWidth="1"/>
    <col min="14853" max="14853" width="0" style="3" hidden="1" customWidth="1"/>
    <col min="14854" max="14854" width="11.5703125" style="3" customWidth="1"/>
    <col min="14855" max="14855" width="0" style="3" hidden="1" customWidth="1"/>
    <col min="14856" max="14856" width="12.28515625" style="3" customWidth="1"/>
    <col min="14857" max="14857" width="0" style="3" hidden="1" customWidth="1"/>
    <col min="14858" max="14858" width="11.85546875" style="3" customWidth="1"/>
    <col min="14859" max="14859" width="0" style="3" hidden="1" customWidth="1"/>
    <col min="14860" max="14860" width="12.28515625" style="3" customWidth="1"/>
    <col min="14861" max="15104" width="9.140625" style="3"/>
    <col min="15105" max="15105" width="4.5703125" style="3" customWidth="1"/>
    <col min="15106" max="15106" width="8.7109375" style="3" customWidth="1"/>
    <col min="15107" max="15107" width="39.42578125" style="3" customWidth="1"/>
    <col min="15108" max="15108" width="9.7109375" style="3" customWidth="1"/>
    <col min="15109" max="15109" width="0" style="3" hidden="1" customWidth="1"/>
    <col min="15110" max="15110" width="11.5703125" style="3" customWidth="1"/>
    <col min="15111" max="15111" width="0" style="3" hidden="1" customWidth="1"/>
    <col min="15112" max="15112" width="12.28515625" style="3" customWidth="1"/>
    <col min="15113" max="15113" width="0" style="3" hidden="1" customWidth="1"/>
    <col min="15114" max="15114" width="11.85546875" style="3" customWidth="1"/>
    <col min="15115" max="15115" width="0" style="3" hidden="1" customWidth="1"/>
    <col min="15116" max="15116" width="12.28515625" style="3" customWidth="1"/>
    <col min="15117" max="15360" width="9.140625" style="3"/>
    <col min="15361" max="15361" width="4.5703125" style="3" customWidth="1"/>
    <col min="15362" max="15362" width="8.7109375" style="3" customWidth="1"/>
    <col min="15363" max="15363" width="39.42578125" style="3" customWidth="1"/>
    <col min="15364" max="15364" width="9.7109375" style="3" customWidth="1"/>
    <col min="15365" max="15365" width="0" style="3" hidden="1" customWidth="1"/>
    <col min="15366" max="15366" width="11.5703125" style="3" customWidth="1"/>
    <col min="15367" max="15367" width="0" style="3" hidden="1" customWidth="1"/>
    <col min="15368" max="15368" width="12.28515625" style="3" customWidth="1"/>
    <col min="15369" max="15369" width="0" style="3" hidden="1" customWidth="1"/>
    <col min="15370" max="15370" width="11.85546875" style="3" customWidth="1"/>
    <col min="15371" max="15371" width="0" style="3" hidden="1" customWidth="1"/>
    <col min="15372" max="15372" width="12.28515625" style="3" customWidth="1"/>
    <col min="15373" max="15616" width="9.140625" style="3"/>
    <col min="15617" max="15617" width="4.5703125" style="3" customWidth="1"/>
    <col min="15618" max="15618" width="8.7109375" style="3" customWidth="1"/>
    <col min="15619" max="15619" width="39.42578125" style="3" customWidth="1"/>
    <col min="15620" max="15620" width="9.7109375" style="3" customWidth="1"/>
    <col min="15621" max="15621" width="0" style="3" hidden="1" customWidth="1"/>
    <col min="15622" max="15622" width="11.5703125" style="3" customWidth="1"/>
    <col min="15623" max="15623" width="0" style="3" hidden="1" customWidth="1"/>
    <col min="15624" max="15624" width="12.28515625" style="3" customWidth="1"/>
    <col min="15625" max="15625" width="0" style="3" hidden="1" customWidth="1"/>
    <col min="15626" max="15626" width="11.85546875" style="3" customWidth="1"/>
    <col min="15627" max="15627" width="0" style="3" hidden="1" customWidth="1"/>
    <col min="15628" max="15628" width="12.28515625" style="3" customWidth="1"/>
    <col min="15629" max="15872" width="9.140625" style="3"/>
    <col min="15873" max="15873" width="4.5703125" style="3" customWidth="1"/>
    <col min="15874" max="15874" width="8.7109375" style="3" customWidth="1"/>
    <col min="15875" max="15875" width="39.42578125" style="3" customWidth="1"/>
    <col min="15876" max="15876" width="9.7109375" style="3" customWidth="1"/>
    <col min="15877" max="15877" width="0" style="3" hidden="1" customWidth="1"/>
    <col min="15878" max="15878" width="11.5703125" style="3" customWidth="1"/>
    <col min="15879" max="15879" width="0" style="3" hidden="1" customWidth="1"/>
    <col min="15880" max="15880" width="12.28515625" style="3" customWidth="1"/>
    <col min="15881" max="15881" width="0" style="3" hidden="1" customWidth="1"/>
    <col min="15882" max="15882" width="11.85546875" style="3" customWidth="1"/>
    <col min="15883" max="15883" width="0" style="3" hidden="1" customWidth="1"/>
    <col min="15884" max="15884" width="12.28515625" style="3" customWidth="1"/>
    <col min="15885" max="16128" width="9.140625" style="3"/>
    <col min="16129" max="16129" width="4.5703125" style="3" customWidth="1"/>
    <col min="16130" max="16130" width="8.7109375" style="3" customWidth="1"/>
    <col min="16131" max="16131" width="39.42578125" style="3" customWidth="1"/>
    <col min="16132" max="16132" width="9.7109375" style="3" customWidth="1"/>
    <col min="16133" max="16133" width="0" style="3" hidden="1" customWidth="1"/>
    <col min="16134" max="16134" width="11.5703125" style="3" customWidth="1"/>
    <col min="16135" max="16135" width="0" style="3" hidden="1" customWidth="1"/>
    <col min="16136" max="16136" width="12.28515625" style="3" customWidth="1"/>
    <col min="16137" max="16137" width="0" style="3" hidden="1" customWidth="1"/>
    <col min="16138" max="16138" width="11.85546875" style="3" customWidth="1"/>
    <col min="16139" max="16139" width="0" style="3" hidden="1" customWidth="1"/>
    <col min="16140" max="16140" width="12.28515625" style="3" customWidth="1"/>
    <col min="16141" max="16384" width="9.140625" style="3"/>
  </cols>
  <sheetData>
    <row r="1" spans="1:13" ht="26.25" customHeight="1">
      <c r="A1" s="186" t="s">
        <v>137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</row>
    <row r="2" spans="1:13" ht="24.75" customHeight="1">
      <c r="A2" s="186" t="s">
        <v>138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</row>
    <row r="3" spans="1:13" ht="26.25" thickBot="1">
      <c r="A3" s="187" t="s">
        <v>36</v>
      </c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</row>
    <row r="4" spans="1:13" ht="12.75" customHeight="1">
      <c r="A4" s="188" t="s">
        <v>229</v>
      </c>
      <c r="B4" s="188" t="s">
        <v>230</v>
      </c>
      <c r="C4" s="188" t="s">
        <v>93</v>
      </c>
      <c r="D4" s="191" t="s">
        <v>231</v>
      </c>
      <c r="E4" s="191"/>
      <c r="F4" s="191"/>
      <c r="G4" s="191"/>
      <c r="H4" s="191"/>
      <c r="I4" s="191"/>
      <c r="J4" s="191"/>
      <c r="K4" s="191"/>
      <c r="L4" s="192"/>
    </row>
    <row r="5" spans="1:13" s="6" customFormat="1" ht="12.75" customHeight="1">
      <c r="A5" s="189"/>
      <c r="B5" s="189"/>
      <c r="C5" s="189"/>
      <c r="D5" s="4" t="s">
        <v>232</v>
      </c>
      <c r="E5" s="164" t="s">
        <v>233</v>
      </c>
      <c r="F5" s="4" t="s">
        <v>247</v>
      </c>
      <c r="G5" s="164" t="s">
        <v>233</v>
      </c>
      <c r="H5" s="4" t="s">
        <v>248</v>
      </c>
      <c r="I5" s="164" t="s">
        <v>233</v>
      </c>
      <c r="J5" s="4" t="s">
        <v>249</v>
      </c>
      <c r="K5" s="164" t="s">
        <v>233</v>
      </c>
      <c r="L5" s="5" t="s">
        <v>234</v>
      </c>
    </row>
    <row r="6" spans="1:13" s="6" customFormat="1" ht="28.15" customHeight="1" thickBot="1">
      <c r="A6" s="190"/>
      <c r="B6" s="190"/>
      <c r="C6" s="190"/>
      <c r="D6" s="7" t="s">
        <v>235</v>
      </c>
      <c r="E6" s="164"/>
      <c r="F6" s="7" t="s">
        <v>235</v>
      </c>
      <c r="G6" s="164"/>
      <c r="H6" s="7" t="s">
        <v>235</v>
      </c>
      <c r="I6" s="164"/>
      <c r="J6" s="8" t="s">
        <v>236</v>
      </c>
      <c r="K6" s="164"/>
      <c r="L6" s="9" t="s">
        <v>250</v>
      </c>
    </row>
    <row r="7" spans="1:13" s="6" customFormat="1" ht="15.75" thickBot="1">
      <c r="A7" s="166"/>
      <c r="B7" s="167"/>
      <c r="C7" s="167"/>
      <c r="D7" s="10"/>
      <c r="E7" s="165"/>
      <c r="F7" s="11">
        <v>-15</v>
      </c>
      <c r="G7" s="165"/>
      <c r="H7" s="11">
        <v>-25</v>
      </c>
      <c r="I7" s="165"/>
      <c r="J7" s="11">
        <v>-30</v>
      </c>
      <c r="K7" s="165"/>
      <c r="L7" s="12">
        <v>-40</v>
      </c>
    </row>
    <row r="8" spans="1:13" s="13" customFormat="1" ht="15.75" thickBot="1">
      <c r="A8" s="168" t="s">
        <v>327</v>
      </c>
      <c r="B8" s="169"/>
      <c r="C8" s="169"/>
      <c r="D8" s="169"/>
      <c r="E8" s="169"/>
      <c r="F8" s="169"/>
      <c r="G8" s="169"/>
      <c r="H8" s="169"/>
      <c r="I8" s="169"/>
      <c r="J8" s="169"/>
      <c r="K8" s="169"/>
      <c r="L8" s="170"/>
    </row>
    <row r="9" spans="1:13" s="15" customFormat="1" ht="12.95" customHeight="1">
      <c r="A9" s="57">
        <v>1</v>
      </c>
      <c r="B9" s="58" t="s">
        <v>265</v>
      </c>
      <c r="C9" s="59" t="s">
        <v>164</v>
      </c>
      <c r="D9" s="60">
        <v>69150</v>
      </c>
      <c r="E9" s="61">
        <f t="shared" ref="E9:E69" si="0">$F$7</f>
        <v>-15</v>
      </c>
      <c r="F9" s="60">
        <f>CEILING(D9+(D9*E9/100),10)</f>
        <v>58780</v>
      </c>
      <c r="G9" s="61">
        <f t="shared" ref="G9:G69" si="1">$H$7</f>
        <v>-25</v>
      </c>
      <c r="H9" s="60">
        <f>CEILING(D9+(D9*G9/100),10)</f>
        <v>51870</v>
      </c>
      <c r="I9" s="61">
        <f t="shared" ref="I9:I69" si="2">$J$7</f>
        <v>-30</v>
      </c>
      <c r="J9" s="60">
        <f t="shared" ref="J9:J69" si="3">CEILING(D9+(D9*I9/100),10)</f>
        <v>48410</v>
      </c>
      <c r="K9" s="61">
        <f t="shared" ref="K9:K69" si="4">$L$7</f>
        <v>-40</v>
      </c>
      <c r="L9" s="62">
        <f t="shared" ref="L9:L69" si="5">ROUNDUP(D9+(D9*K9/100),0)</f>
        <v>41490</v>
      </c>
      <c r="M9" s="14"/>
    </row>
    <row r="10" spans="1:13" s="15" customFormat="1" ht="12.95" customHeight="1">
      <c r="A10" s="55">
        <v>2</v>
      </c>
      <c r="B10" s="63" t="s">
        <v>266</v>
      </c>
      <c r="C10" s="64" t="s">
        <v>165</v>
      </c>
      <c r="D10" s="19">
        <v>43500</v>
      </c>
      <c r="E10" s="20">
        <f t="shared" si="0"/>
        <v>-15</v>
      </c>
      <c r="F10" s="19">
        <f>CEILING(D10+(D10*E10/100),10)</f>
        <v>36980</v>
      </c>
      <c r="G10" s="20">
        <f t="shared" si="1"/>
        <v>-25</v>
      </c>
      <c r="H10" s="19">
        <f>CEILING(D10+(D10*G10/100),10)</f>
        <v>32630</v>
      </c>
      <c r="I10" s="20">
        <f t="shared" si="2"/>
        <v>-30</v>
      </c>
      <c r="J10" s="19">
        <f t="shared" si="3"/>
        <v>30450</v>
      </c>
      <c r="K10" s="20">
        <f t="shared" si="4"/>
        <v>-40</v>
      </c>
      <c r="L10" s="21">
        <f t="shared" si="5"/>
        <v>26100</v>
      </c>
      <c r="M10" s="14"/>
    </row>
    <row r="11" spans="1:13" s="15" customFormat="1" ht="12.95" customHeight="1">
      <c r="A11" s="55">
        <v>3</v>
      </c>
      <c r="B11" s="63" t="s">
        <v>267</v>
      </c>
      <c r="C11" s="64" t="s">
        <v>166</v>
      </c>
      <c r="D11" s="19">
        <v>21500</v>
      </c>
      <c r="E11" s="20">
        <f t="shared" si="0"/>
        <v>-15</v>
      </c>
      <c r="F11" s="19">
        <f>CEILING(D11+(D11*E11/100),10)</f>
        <v>18280</v>
      </c>
      <c r="G11" s="20">
        <f t="shared" si="1"/>
        <v>-25</v>
      </c>
      <c r="H11" s="19">
        <f>CEILING(D11+(D11*G11/100),10)</f>
        <v>16130</v>
      </c>
      <c r="I11" s="20">
        <f t="shared" si="2"/>
        <v>-30</v>
      </c>
      <c r="J11" s="19">
        <f t="shared" si="3"/>
        <v>15050</v>
      </c>
      <c r="K11" s="20">
        <f t="shared" si="4"/>
        <v>-40</v>
      </c>
      <c r="L11" s="21">
        <f t="shared" si="5"/>
        <v>12900</v>
      </c>
      <c r="M11" s="14"/>
    </row>
    <row r="12" spans="1:13" s="15" customFormat="1" ht="12.95" customHeight="1">
      <c r="A12" s="55">
        <v>4</v>
      </c>
      <c r="B12" s="63" t="s">
        <v>268</v>
      </c>
      <c r="C12" s="64" t="s">
        <v>167</v>
      </c>
      <c r="D12" s="19">
        <v>20500</v>
      </c>
      <c r="E12" s="20">
        <f t="shared" si="0"/>
        <v>-15</v>
      </c>
      <c r="F12" s="19">
        <f>CEILING(D12+(D12*E12/100),10)</f>
        <v>17430</v>
      </c>
      <c r="G12" s="20">
        <f t="shared" si="1"/>
        <v>-25</v>
      </c>
      <c r="H12" s="19">
        <f>CEILING(D12+(D12*G12/100),10)</f>
        <v>15380</v>
      </c>
      <c r="I12" s="20">
        <f t="shared" si="2"/>
        <v>-30</v>
      </c>
      <c r="J12" s="19">
        <f t="shared" si="3"/>
        <v>14350</v>
      </c>
      <c r="K12" s="20">
        <f t="shared" si="4"/>
        <v>-40</v>
      </c>
      <c r="L12" s="21">
        <f t="shared" si="5"/>
        <v>12300</v>
      </c>
      <c r="M12" s="14"/>
    </row>
    <row r="13" spans="1:13" s="15" customFormat="1" ht="12.95" customHeight="1">
      <c r="A13" s="55">
        <v>5</v>
      </c>
      <c r="B13" s="56" t="s">
        <v>269</v>
      </c>
      <c r="C13" s="18" t="s">
        <v>168</v>
      </c>
      <c r="D13" s="19">
        <v>11000</v>
      </c>
      <c r="E13" s="20">
        <f t="shared" si="0"/>
        <v>-15</v>
      </c>
      <c r="F13" s="19">
        <f t="shared" ref="F13:F69" si="6">CEILING(D13+(D13*E13/100),10)</f>
        <v>9350</v>
      </c>
      <c r="G13" s="20">
        <f t="shared" si="1"/>
        <v>-25</v>
      </c>
      <c r="H13" s="19">
        <f t="shared" ref="H13:H69" si="7">CEILING(D13+(D13*G13/100),10)</f>
        <v>8250</v>
      </c>
      <c r="I13" s="20">
        <f t="shared" si="2"/>
        <v>-30</v>
      </c>
      <c r="J13" s="19">
        <f t="shared" si="3"/>
        <v>7700</v>
      </c>
      <c r="K13" s="20">
        <f t="shared" si="4"/>
        <v>-40</v>
      </c>
      <c r="L13" s="21">
        <f t="shared" si="5"/>
        <v>6600</v>
      </c>
      <c r="M13" s="14"/>
    </row>
    <row r="14" spans="1:13" s="15" customFormat="1" ht="12.95" customHeight="1">
      <c r="A14" s="55">
        <v>6</v>
      </c>
      <c r="B14" s="56" t="s">
        <v>270</v>
      </c>
      <c r="C14" s="18" t="s">
        <v>169</v>
      </c>
      <c r="D14" s="19">
        <v>10000</v>
      </c>
      <c r="E14" s="20">
        <f t="shared" si="0"/>
        <v>-15</v>
      </c>
      <c r="F14" s="19">
        <f t="shared" si="6"/>
        <v>8500</v>
      </c>
      <c r="G14" s="20">
        <f t="shared" si="1"/>
        <v>-25</v>
      </c>
      <c r="H14" s="19">
        <f t="shared" si="7"/>
        <v>7500</v>
      </c>
      <c r="I14" s="20">
        <f t="shared" si="2"/>
        <v>-30</v>
      </c>
      <c r="J14" s="19">
        <f t="shared" si="3"/>
        <v>7000</v>
      </c>
      <c r="K14" s="20">
        <f t="shared" si="4"/>
        <v>-40</v>
      </c>
      <c r="L14" s="21">
        <f t="shared" si="5"/>
        <v>6000</v>
      </c>
      <c r="M14" s="14"/>
    </row>
    <row r="15" spans="1:13" s="15" customFormat="1" ht="12.95" customHeight="1">
      <c r="A15" s="55">
        <v>7</v>
      </c>
      <c r="B15" s="56" t="s">
        <v>271</v>
      </c>
      <c r="C15" s="18" t="s">
        <v>170</v>
      </c>
      <c r="D15" s="19">
        <v>4700</v>
      </c>
      <c r="E15" s="20">
        <f t="shared" si="0"/>
        <v>-15</v>
      </c>
      <c r="F15" s="19">
        <f t="shared" si="6"/>
        <v>4000</v>
      </c>
      <c r="G15" s="20">
        <f t="shared" si="1"/>
        <v>-25</v>
      </c>
      <c r="H15" s="19">
        <f t="shared" si="7"/>
        <v>3530</v>
      </c>
      <c r="I15" s="20">
        <f t="shared" si="2"/>
        <v>-30</v>
      </c>
      <c r="J15" s="19">
        <f t="shared" si="3"/>
        <v>3290</v>
      </c>
      <c r="K15" s="20">
        <f t="shared" si="4"/>
        <v>-40</v>
      </c>
      <c r="L15" s="21">
        <f t="shared" si="5"/>
        <v>2820</v>
      </c>
      <c r="M15" s="14"/>
    </row>
    <row r="16" spans="1:13" s="15" customFormat="1" ht="12.95" customHeight="1">
      <c r="A16" s="55">
        <v>8</v>
      </c>
      <c r="B16" s="56" t="s">
        <v>272</v>
      </c>
      <c r="C16" s="18" t="s">
        <v>171</v>
      </c>
      <c r="D16" s="19">
        <v>5800</v>
      </c>
      <c r="E16" s="20">
        <f t="shared" si="0"/>
        <v>-15</v>
      </c>
      <c r="F16" s="19">
        <f t="shared" si="6"/>
        <v>4930</v>
      </c>
      <c r="G16" s="20">
        <f t="shared" si="1"/>
        <v>-25</v>
      </c>
      <c r="H16" s="19">
        <f t="shared" si="7"/>
        <v>4350</v>
      </c>
      <c r="I16" s="20">
        <f t="shared" si="2"/>
        <v>-30</v>
      </c>
      <c r="J16" s="19">
        <f t="shared" si="3"/>
        <v>4060</v>
      </c>
      <c r="K16" s="20">
        <f t="shared" si="4"/>
        <v>-40</v>
      </c>
      <c r="L16" s="21">
        <f t="shared" si="5"/>
        <v>3480</v>
      </c>
      <c r="M16" s="14"/>
    </row>
    <row r="17" spans="1:13" s="15" customFormat="1" ht="12.95" customHeight="1">
      <c r="A17" s="55">
        <v>9</v>
      </c>
      <c r="B17" s="56" t="s">
        <v>273</v>
      </c>
      <c r="C17" s="18" t="s">
        <v>172</v>
      </c>
      <c r="D17" s="19">
        <v>5900</v>
      </c>
      <c r="E17" s="20">
        <f t="shared" si="0"/>
        <v>-15</v>
      </c>
      <c r="F17" s="19">
        <f t="shared" si="6"/>
        <v>5020</v>
      </c>
      <c r="G17" s="20">
        <f t="shared" si="1"/>
        <v>-25</v>
      </c>
      <c r="H17" s="19">
        <f t="shared" si="7"/>
        <v>4430</v>
      </c>
      <c r="I17" s="20">
        <f t="shared" si="2"/>
        <v>-30</v>
      </c>
      <c r="J17" s="19">
        <f t="shared" si="3"/>
        <v>4130</v>
      </c>
      <c r="K17" s="20">
        <f t="shared" si="4"/>
        <v>-40</v>
      </c>
      <c r="L17" s="21">
        <f t="shared" si="5"/>
        <v>3540</v>
      </c>
      <c r="M17" s="14"/>
    </row>
    <row r="18" spans="1:13" s="15" customFormat="1" ht="12.95" customHeight="1">
      <c r="A18" s="55">
        <v>10</v>
      </c>
      <c r="B18" s="56" t="s">
        <v>274</v>
      </c>
      <c r="C18" s="18" t="s">
        <v>173</v>
      </c>
      <c r="D18" s="19">
        <v>3050</v>
      </c>
      <c r="E18" s="20">
        <f t="shared" si="0"/>
        <v>-15</v>
      </c>
      <c r="F18" s="19">
        <f t="shared" si="6"/>
        <v>2600</v>
      </c>
      <c r="G18" s="20">
        <f t="shared" si="1"/>
        <v>-25</v>
      </c>
      <c r="H18" s="19">
        <f t="shared" si="7"/>
        <v>2290</v>
      </c>
      <c r="I18" s="20">
        <f t="shared" si="2"/>
        <v>-30</v>
      </c>
      <c r="J18" s="19">
        <f t="shared" si="3"/>
        <v>2140</v>
      </c>
      <c r="K18" s="20">
        <f t="shared" si="4"/>
        <v>-40</v>
      </c>
      <c r="L18" s="21">
        <f t="shared" si="5"/>
        <v>1830</v>
      </c>
      <c r="M18" s="14"/>
    </row>
    <row r="19" spans="1:13" s="15" customFormat="1" ht="12.95" customHeight="1">
      <c r="A19" s="55">
        <v>11</v>
      </c>
      <c r="B19" s="56" t="s">
        <v>275</v>
      </c>
      <c r="C19" s="18" t="s">
        <v>6</v>
      </c>
      <c r="D19" s="19">
        <v>6600</v>
      </c>
      <c r="E19" s="20">
        <f t="shared" si="0"/>
        <v>-15</v>
      </c>
      <c r="F19" s="19">
        <f t="shared" si="6"/>
        <v>5610</v>
      </c>
      <c r="G19" s="20">
        <f t="shared" si="1"/>
        <v>-25</v>
      </c>
      <c r="H19" s="19">
        <f t="shared" si="7"/>
        <v>4950</v>
      </c>
      <c r="I19" s="20">
        <f t="shared" si="2"/>
        <v>-30</v>
      </c>
      <c r="J19" s="19">
        <f t="shared" si="3"/>
        <v>4620</v>
      </c>
      <c r="K19" s="20">
        <f t="shared" si="4"/>
        <v>-40</v>
      </c>
      <c r="L19" s="21">
        <f t="shared" si="5"/>
        <v>3960</v>
      </c>
      <c r="M19" s="14"/>
    </row>
    <row r="20" spans="1:13" s="15" customFormat="1" ht="12.95" customHeight="1">
      <c r="A20" s="55">
        <v>12</v>
      </c>
      <c r="B20" s="56" t="s">
        <v>276</v>
      </c>
      <c r="C20" s="18" t="s">
        <v>174</v>
      </c>
      <c r="D20" s="19">
        <v>3000</v>
      </c>
      <c r="E20" s="20">
        <f t="shared" si="0"/>
        <v>-15</v>
      </c>
      <c r="F20" s="19">
        <f t="shared" si="6"/>
        <v>2550</v>
      </c>
      <c r="G20" s="20">
        <f t="shared" si="1"/>
        <v>-25</v>
      </c>
      <c r="H20" s="19">
        <f t="shared" si="7"/>
        <v>2250</v>
      </c>
      <c r="I20" s="20">
        <f t="shared" si="2"/>
        <v>-30</v>
      </c>
      <c r="J20" s="19">
        <f t="shared" si="3"/>
        <v>2100</v>
      </c>
      <c r="K20" s="20">
        <f t="shared" si="4"/>
        <v>-40</v>
      </c>
      <c r="L20" s="21">
        <f t="shared" si="5"/>
        <v>1800</v>
      </c>
      <c r="M20" s="14"/>
    </row>
    <row r="21" spans="1:13" s="15" customFormat="1" ht="12.95" customHeight="1">
      <c r="A21" s="55">
        <v>13</v>
      </c>
      <c r="B21" s="56" t="s">
        <v>277</v>
      </c>
      <c r="C21" s="18" t="s">
        <v>175</v>
      </c>
      <c r="D21" s="19">
        <v>8800</v>
      </c>
      <c r="E21" s="20">
        <f t="shared" si="0"/>
        <v>-15</v>
      </c>
      <c r="F21" s="19">
        <f t="shared" si="6"/>
        <v>7480</v>
      </c>
      <c r="G21" s="20">
        <f t="shared" si="1"/>
        <v>-25</v>
      </c>
      <c r="H21" s="19">
        <f t="shared" si="7"/>
        <v>6600</v>
      </c>
      <c r="I21" s="20">
        <f t="shared" si="2"/>
        <v>-30</v>
      </c>
      <c r="J21" s="19">
        <f t="shared" si="3"/>
        <v>6160</v>
      </c>
      <c r="K21" s="20">
        <f t="shared" si="4"/>
        <v>-40</v>
      </c>
      <c r="L21" s="21">
        <f t="shared" si="5"/>
        <v>5280</v>
      </c>
      <c r="M21" s="14"/>
    </row>
    <row r="22" spans="1:13" s="15" customFormat="1" ht="12.95" customHeight="1">
      <c r="A22" s="55">
        <v>14</v>
      </c>
      <c r="B22" s="56" t="s">
        <v>278</v>
      </c>
      <c r="C22" s="18" t="s">
        <v>94</v>
      </c>
      <c r="D22" s="19">
        <v>13500</v>
      </c>
      <c r="E22" s="20">
        <f t="shared" si="0"/>
        <v>-15</v>
      </c>
      <c r="F22" s="19">
        <f t="shared" si="6"/>
        <v>11480</v>
      </c>
      <c r="G22" s="20">
        <f t="shared" si="1"/>
        <v>-25</v>
      </c>
      <c r="H22" s="19">
        <f t="shared" si="7"/>
        <v>10130</v>
      </c>
      <c r="I22" s="20">
        <f t="shared" si="2"/>
        <v>-30</v>
      </c>
      <c r="J22" s="19">
        <f t="shared" si="3"/>
        <v>9450</v>
      </c>
      <c r="K22" s="20">
        <f t="shared" si="4"/>
        <v>-40</v>
      </c>
      <c r="L22" s="21">
        <f t="shared" si="5"/>
        <v>8100</v>
      </c>
      <c r="M22" s="14"/>
    </row>
    <row r="23" spans="1:13" s="15" customFormat="1" ht="12.95" customHeight="1">
      <c r="A23" s="55">
        <v>15</v>
      </c>
      <c r="B23" s="56" t="s">
        <v>279</v>
      </c>
      <c r="C23" s="18" t="s">
        <v>176</v>
      </c>
      <c r="D23" s="19">
        <v>23500</v>
      </c>
      <c r="E23" s="20">
        <f t="shared" si="0"/>
        <v>-15</v>
      </c>
      <c r="F23" s="19">
        <f t="shared" si="6"/>
        <v>19980</v>
      </c>
      <c r="G23" s="20">
        <f t="shared" si="1"/>
        <v>-25</v>
      </c>
      <c r="H23" s="19">
        <f t="shared" si="7"/>
        <v>17630</v>
      </c>
      <c r="I23" s="20">
        <f t="shared" si="2"/>
        <v>-30</v>
      </c>
      <c r="J23" s="19">
        <f t="shared" si="3"/>
        <v>16450</v>
      </c>
      <c r="K23" s="20">
        <f t="shared" si="4"/>
        <v>-40</v>
      </c>
      <c r="L23" s="21">
        <f t="shared" si="5"/>
        <v>14100</v>
      </c>
      <c r="M23" s="14"/>
    </row>
    <row r="24" spans="1:13" s="15" customFormat="1" ht="12.95" customHeight="1">
      <c r="A24" s="55">
        <v>16</v>
      </c>
      <c r="B24" s="56" t="s">
        <v>280</v>
      </c>
      <c r="C24" s="18" t="s">
        <v>177</v>
      </c>
      <c r="D24" s="19">
        <v>11900</v>
      </c>
      <c r="E24" s="20">
        <f t="shared" si="0"/>
        <v>-15</v>
      </c>
      <c r="F24" s="19">
        <f t="shared" si="6"/>
        <v>10120</v>
      </c>
      <c r="G24" s="20">
        <f t="shared" si="1"/>
        <v>-25</v>
      </c>
      <c r="H24" s="19">
        <f t="shared" si="7"/>
        <v>8930</v>
      </c>
      <c r="I24" s="20">
        <f t="shared" si="2"/>
        <v>-30</v>
      </c>
      <c r="J24" s="19">
        <f t="shared" si="3"/>
        <v>8330</v>
      </c>
      <c r="K24" s="20">
        <f t="shared" si="4"/>
        <v>-40</v>
      </c>
      <c r="L24" s="21">
        <f t="shared" si="5"/>
        <v>7140</v>
      </c>
      <c r="M24" s="14"/>
    </row>
    <row r="25" spans="1:13" s="15" customFormat="1" ht="12.95" customHeight="1">
      <c r="A25" s="55">
        <v>17</v>
      </c>
      <c r="B25" s="56" t="s">
        <v>281</v>
      </c>
      <c r="C25" s="18" t="s">
        <v>95</v>
      </c>
      <c r="D25" s="19">
        <v>3500</v>
      </c>
      <c r="E25" s="20">
        <f t="shared" si="0"/>
        <v>-15</v>
      </c>
      <c r="F25" s="19">
        <f t="shared" si="6"/>
        <v>2980</v>
      </c>
      <c r="G25" s="20">
        <f t="shared" si="1"/>
        <v>-25</v>
      </c>
      <c r="H25" s="19">
        <f t="shared" si="7"/>
        <v>2630</v>
      </c>
      <c r="I25" s="20">
        <f t="shared" si="2"/>
        <v>-30</v>
      </c>
      <c r="J25" s="19">
        <f t="shared" si="3"/>
        <v>2450</v>
      </c>
      <c r="K25" s="20">
        <f t="shared" si="4"/>
        <v>-40</v>
      </c>
      <c r="L25" s="21">
        <f t="shared" si="5"/>
        <v>2100</v>
      </c>
      <c r="M25" s="14"/>
    </row>
    <row r="26" spans="1:13" s="15" customFormat="1" ht="12.95" customHeight="1">
      <c r="A26" s="55">
        <v>18</v>
      </c>
      <c r="B26" s="56" t="s">
        <v>282</v>
      </c>
      <c r="C26" s="18" t="s">
        <v>96</v>
      </c>
      <c r="D26" s="19">
        <v>7800</v>
      </c>
      <c r="E26" s="20">
        <f t="shared" si="0"/>
        <v>-15</v>
      </c>
      <c r="F26" s="19">
        <f t="shared" si="6"/>
        <v>6630</v>
      </c>
      <c r="G26" s="20">
        <f t="shared" si="1"/>
        <v>-25</v>
      </c>
      <c r="H26" s="19">
        <f t="shared" si="7"/>
        <v>5850</v>
      </c>
      <c r="I26" s="20">
        <f t="shared" si="2"/>
        <v>-30</v>
      </c>
      <c r="J26" s="19">
        <f t="shared" si="3"/>
        <v>5460</v>
      </c>
      <c r="K26" s="20">
        <f t="shared" si="4"/>
        <v>-40</v>
      </c>
      <c r="L26" s="21">
        <f t="shared" si="5"/>
        <v>4680</v>
      </c>
      <c r="M26" s="14"/>
    </row>
    <row r="27" spans="1:13" s="15" customFormat="1" ht="12.95" customHeight="1">
      <c r="A27" s="55">
        <v>19</v>
      </c>
      <c r="B27" s="56" t="s">
        <v>283</v>
      </c>
      <c r="C27" s="18" t="s">
        <v>178</v>
      </c>
      <c r="D27" s="19">
        <v>18300</v>
      </c>
      <c r="E27" s="20">
        <f t="shared" si="0"/>
        <v>-15</v>
      </c>
      <c r="F27" s="19">
        <f t="shared" si="6"/>
        <v>15560</v>
      </c>
      <c r="G27" s="20">
        <f t="shared" si="1"/>
        <v>-25</v>
      </c>
      <c r="H27" s="19">
        <f t="shared" si="7"/>
        <v>13730</v>
      </c>
      <c r="I27" s="20">
        <f t="shared" si="2"/>
        <v>-30</v>
      </c>
      <c r="J27" s="19">
        <f t="shared" si="3"/>
        <v>12810</v>
      </c>
      <c r="K27" s="20">
        <f t="shared" si="4"/>
        <v>-40</v>
      </c>
      <c r="L27" s="21">
        <f t="shared" si="5"/>
        <v>10980</v>
      </c>
      <c r="M27" s="14"/>
    </row>
    <row r="28" spans="1:13" s="15" customFormat="1" ht="12.95" customHeight="1">
      <c r="A28" s="55">
        <v>20</v>
      </c>
      <c r="B28" s="56" t="s">
        <v>284</v>
      </c>
      <c r="C28" s="18" t="s">
        <v>179</v>
      </c>
      <c r="D28" s="19">
        <v>7300</v>
      </c>
      <c r="E28" s="20">
        <f t="shared" si="0"/>
        <v>-15</v>
      </c>
      <c r="F28" s="19">
        <f t="shared" si="6"/>
        <v>6210</v>
      </c>
      <c r="G28" s="20">
        <f t="shared" si="1"/>
        <v>-25</v>
      </c>
      <c r="H28" s="19">
        <f t="shared" si="7"/>
        <v>5480</v>
      </c>
      <c r="I28" s="20">
        <f t="shared" si="2"/>
        <v>-30</v>
      </c>
      <c r="J28" s="19">
        <f t="shared" si="3"/>
        <v>5110</v>
      </c>
      <c r="K28" s="20">
        <f t="shared" si="4"/>
        <v>-40</v>
      </c>
      <c r="L28" s="21">
        <f t="shared" si="5"/>
        <v>4380</v>
      </c>
      <c r="M28" s="14"/>
    </row>
    <row r="29" spans="1:13" s="15" customFormat="1" ht="12.95" customHeight="1">
      <c r="A29" s="55">
        <v>21</v>
      </c>
      <c r="B29" s="56" t="s">
        <v>285</v>
      </c>
      <c r="C29" s="18" t="s">
        <v>180</v>
      </c>
      <c r="D29" s="19">
        <v>13000</v>
      </c>
      <c r="E29" s="20">
        <f t="shared" si="0"/>
        <v>-15</v>
      </c>
      <c r="F29" s="19">
        <f t="shared" si="6"/>
        <v>11050</v>
      </c>
      <c r="G29" s="20">
        <f t="shared" si="1"/>
        <v>-25</v>
      </c>
      <c r="H29" s="19">
        <f t="shared" si="7"/>
        <v>9750</v>
      </c>
      <c r="I29" s="20">
        <f t="shared" si="2"/>
        <v>-30</v>
      </c>
      <c r="J29" s="19">
        <f t="shared" si="3"/>
        <v>9100</v>
      </c>
      <c r="K29" s="20">
        <f t="shared" si="4"/>
        <v>-40</v>
      </c>
      <c r="L29" s="21">
        <f t="shared" si="5"/>
        <v>7800</v>
      </c>
      <c r="M29" s="14"/>
    </row>
    <row r="30" spans="1:13" s="15" customFormat="1" ht="12.95" customHeight="1">
      <c r="A30" s="55">
        <v>22</v>
      </c>
      <c r="B30" s="56" t="s">
        <v>286</v>
      </c>
      <c r="C30" s="18" t="s">
        <v>181</v>
      </c>
      <c r="D30" s="19">
        <v>48500</v>
      </c>
      <c r="E30" s="20">
        <f t="shared" si="0"/>
        <v>-15</v>
      </c>
      <c r="F30" s="19">
        <f t="shared" si="6"/>
        <v>41230</v>
      </c>
      <c r="G30" s="20">
        <f t="shared" si="1"/>
        <v>-25</v>
      </c>
      <c r="H30" s="19">
        <f t="shared" si="7"/>
        <v>36380</v>
      </c>
      <c r="I30" s="20">
        <f t="shared" si="2"/>
        <v>-30</v>
      </c>
      <c r="J30" s="19">
        <f t="shared" si="3"/>
        <v>33950</v>
      </c>
      <c r="K30" s="20">
        <f t="shared" si="4"/>
        <v>-40</v>
      </c>
      <c r="L30" s="21">
        <f t="shared" si="5"/>
        <v>29100</v>
      </c>
      <c r="M30" s="14"/>
    </row>
    <row r="31" spans="1:13" s="15" customFormat="1" ht="12.95" customHeight="1">
      <c r="A31" s="55">
        <v>23</v>
      </c>
      <c r="B31" s="56" t="s">
        <v>287</v>
      </c>
      <c r="C31" s="18" t="s">
        <v>182</v>
      </c>
      <c r="D31" s="19">
        <v>136000</v>
      </c>
      <c r="E31" s="20">
        <f t="shared" si="0"/>
        <v>-15</v>
      </c>
      <c r="F31" s="19">
        <f t="shared" si="6"/>
        <v>115600</v>
      </c>
      <c r="G31" s="20">
        <f t="shared" si="1"/>
        <v>-25</v>
      </c>
      <c r="H31" s="19">
        <f t="shared" si="7"/>
        <v>102000</v>
      </c>
      <c r="I31" s="20">
        <f t="shared" si="2"/>
        <v>-30</v>
      </c>
      <c r="J31" s="19">
        <f t="shared" si="3"/>
        <v>95200</v>
      </c>
      <c r="K31" s="20">
        <f t="shared" si="4"/>
        <v>-40</v>
      </c>
      <c r="L31" s="21">
        <f t="shared" si="5"/>
        <v>81600</v>
      </c>
      <c r="M31" s="14"/>
    </row>
    <row r="32" spans="1:13" s="15" customFormat="1" ht="12.95" customHeight="1">
      <c r="A32" s="55">
        <v>24</v>
      </c>
      <c r="B32" s="56" t="s">
        <v>288</v>
      </c>
      <c r="C32" s="18" t="s">
        <v>183</v>
      </c>
      <c r="D32" s="19">
        <v>170000</v>
      </c>
      <c r="E32" s="20">
        <f t="shared" si="0"/>
        <v>-15</v>
      </c>
      <c r="F32" s="19">
        <f t="shared" si="6"/>
        <v>144500</v>
      </c>
      <c r="G32" s="20">
        <f t="shared" si="1"/>
        <v>-25</v>
      </c>
      <c r="H32" s="19">
        <f t="shared" si="7"/>
        <v>127500</v>
      </c>
      <c r="I32" s="20">
        <f t="shared" si="2"/>
        <v>-30</v>
      </c>
      <c r="J32" s="19">
        <f t="shared" si="3"/>
        <v>119000</v>
      </c>
      <c r="K32" s="20">
        <f t="shared" si="4"/>
        <v>-40</v>
      </c>
      <c r="L32" s="21">
        <f t="shared" si="5"/>
        <v>102000</v>
      </c>
      <c r="M32" s="14"/>
    </row>
    <row r="33" spans="1:15" s="15" customFormat="1" ht="12.95" customHeight="1">
      <c r="A33" s="65">
        <v>25</v>
      </c>
      <c r="B33" s="66" t="s">
        <v>289</v>
      </c>
      <c r="C33" s="67" t="s">
        <v>264</v>
      </c>
      <c r="D33" s="34">
        <v>22000</v>
      </c>
      <c r="E33" s="68">
        <f t="shared" si="0"/>
        <v>-15</v>
      </c>
      <c r="F33" s="34">
        <f t="shared" ref="F33" si="8">CEILING(D33+(D33*E33/100),10)</f>
        <v>18700</v>
      </c>
      <c r="G33" s="68">
        <f t="shared" si="1"/>
        <v>-25</v>
      </c>
      <c r="H33" s="34">
        <f t="shared" ref="H33" si="9">CEILING(D33+(D33*G33/100),10)</f>
        <v>16500</v>
      </c>
      <c r="I33" s="68">
        <f t="shared" si="2"/>
        <v>-30</v>
      </c>
      <c r="J33" s="34">
        <f t="shared" ref="J33" si="10">CEILING(D33+(D33*I33/100),10)</f>
        <v>15400</v>
      </c>
      <c r="K33" s="68">
        <f t="shared" si="4"/>
        <v>-40</v>
      </c>
      <c r="L33" s="35">
        <f t="shared" ref="L33" si="11">ROUNDUP(D33+(D33*K33/100),0)</f>
        <v>13200</v>
      </c>
      <c r="M33" s="14"/>
    </row>
    <row r="34" spans="1:15" s="15" customFormat="1" ht="12.95" customHeight="1">
      <c r="A34" s="55">
        <v>26</v>
      </c>
      <c r="B34" s="56" t="s">
        <v>290</v>
      </c>
      <c r="C34" s="18" t="s">
        <v>184</v>
      </c>
      <c r="D34" s="19">
        <v>90000</v>
      </c>
      <c r="E34" s="20">
        <f t="shared" si="0"/>
        <v>-15</v>
      </c>
      <c r="F34" s="19">
        <f t="shared" si="6"/>
        <v>76500</v>
      </c>
      <c r="G34" s="20">
        <f t="shared" si="1"/>
        <v>-25</v>
      </c>
      <c r="H34" s="19">
        <f t="shared" si="7"/>
        <v>67500</v>
      </c>
      <c r="I34" s="20">
        <f t="shared" si="2"/>
        <v>-30</v>
      </c>
      <c r="J34" s="19">
        <f t="shared" si="3"/>
        <v>63000</v>
      </c>
      <c r="K34" s="20">
        <f t="shared" si="4"/>
        <v>-40</v>
      </c>
      <c r="L34" s="21">
        <f t="shared" si="5"/>
        <v>54000</v>
      </c>
      <c r="M34" s="14"/>
    </row>
    <row r="35" spans="1:15" s="15" customFormat="1" ht="12.95" customHeight="1">
      <c r="A35" s="55">
        <v>27</v>
      </c>
      <c r="B35" s="56" t="s">
        <v>38</v>
      </c>
      <c r="C35" s="18" t="s">
        <v>185</v>
      </c>
      <c r="D35" s="19">
        <v>23400</v>
      </c>
      <c r="E35" s="20">
        <f t="shared" si="0"/>
        <v>-15</v>
      </c>
      <c r="F35" s="19">
        <f t="shared" si="6"/>
        <v>19890</v>
      </c>
      <c r="G35" s="20">
        <f t="shared" si="1"/>
        <v>-25</v>
      </c>
      <c r="H35" s="19">
        <f t="shared" si="7"/>
        <v>17550</v>
      </c>
      <c r="I35" s="20">
        <f t="shared" si="2"/>
        <v>-30</v>
      </c>
      <c r="J35" s="19">
        <f t="shared" si="3"/>
        <v>16380</v>
      </c>
      <c r="K35" s="20">
        <f t="shared" si="4"/>
        <v>-40</v>
      </c>
      <c r="L35" s="21">
        <f t="shared" si="5"/>
        <v>14040</v>
      </c>
      <c r="M35" s="14"/>
    </row>
    <row r="36" spans="1:15" s="15" customFormat="1" ht="12.95" customHeight="1">
      <c r="A36" s="55">
        <v>28</v>
      </c>
      <c r="B36" s="56" t="s">
        <v>39</v>
      </c>
      <c r="C36" s="18" t="s">
        <v>186</v>
      </c>
      <c r="D36" s="19">
        <v>39900</v>
      </c>
      <c r="E36" s="20">
        <f t="shared" si="0"/>
        <v>-15</v>
      </c>
      <c r="F36" s="19">
        <f t="shared" si="6"/>
        <v>33920</v>
      </c>
      <c r="G36" s="20">
        <f t="shared" si="1"/>
        <v>-25</v>
      </c>
      <c r="H36" s="19">
        <f t="shared" si="7"/>
        <v>29930</v>
      </c>
      <c r="I36" s="20">
        <f t="shared" si="2"/>
        <v>-30</v>
      </c>
      <c r="J36" s="19">
        <f t="shared" si="3"/>
        <v>27930</v>
      </c>
      <c r="K36" s="20">
        <f t="shared" si="4"/>
        <v>-40</v>
      </c>
      <c r="L36" s="21">
        <f t="shared" si="5"/>
        <v>23940</v>
      </c>
      <c r="M36" s="16"/>
      <c r="N36" s="17"/>
    </row>
    <row r="37" spans="1:15" s="15" customFormat="1" ht="12.95" customHeight="1">
      <c r="A37" s="55">
        <v>29</v>
      </c>
      <c r="B37" s="56" t="s">
        <v>40</v>
      </c>
      <c r="C37" s="18" t="s">
        <v>187</v>
      </c>
      <c r="D37" s="19">
        <v>16200</v>
      </c>
      <c r="E37" s="20">
        <f t="shared" si="0"/>
        <v>-15</v>
      </c>
      <c r="F37" s="19">
        <f t="shared" si="6"/>
        <v>13770</v>
      </c>
      <c r="G37" s="20">
        <f t="shared" si="1"/>
        <v>-25</v>
      </c>
      <c r="H37" s="19">
        <f t="shared" si="7"/>
        <v>12150</v>
      </c>
      <c r="I37" s="20">
        <f t="shared" si="2"/>
        <v>-30</v>
      </c>
      <c r="J37" s="19">
        <f t="shared" si="3"/>
        <v>11340</v>
      </c>
      <c r="K37" s="20">
        <f t="shared" si="4"/>
        <v>-40</v>
      </c>
      <c r="L37" s="21">
        <f t="shared" si="5"/>
        <v>9720</v>
      </c>
      <c r="M37" s="16"/>
    </row>
    <row r="38" spans="1:15" s="15" customFormat="1" ht="12.95" customHeight="1">
      <c r="A38" s="55">
        <v>30</v>
      </c>
      <c r="B38" s="56" t="s">
        <v>41</v>
      </c>
      <c r="C38" s="18" t="s">
        <v>188</v>
      </c>
      <c r="D38" s="19">
        <v>17000</v>
      </c>
      <c r="E38" s="20">
        <f t="shared" si="0"/>
        <v>-15</v>
      </c>
      <c r="F38" s="19">
        <f t="shared" si="6"/>
        <v>14450</v>
      </c>
      <c r="G38" s="20">
        <f t="shared" si="1"/>
        <v>-25</v>
      </c>
      <c r="H38" s="19">
        <f t="shared" si="7"/>
        <v>12750</v>
      </c>
      <c r="I38" s="20">
        <f t="shared" si="2"/>
        <v>-30</v>
      </c>
      <c r="J38" s="19">
        <f t="shared" si="3"/>
        <v>11900</v>
      </c>
      <c r="K38" s="20">
        <f t="shared" si="4"/>
        <v>-40</v>
      </c>
      <c r="L38" s="21">
        <f t="shared" si="5"/>
        <v>10200</v>
      </c>
      <c r="M38" s="14"/>
    </row>
    <row r="39" spans="1:15" s="15" customFormat="1" ht="12.95" customHeight="1">
      <c r="A39" s="55">
        <v>31</v>
      </c>
      <c r="B39" s="56" t="s">
        <v>291</v>
      </c>
      <c r="C39" s="18" t="s">
        <v>189</v>
      </c>
      <c r="D39" s="19">
        <v>19000</v>
      </c>
      <c r="E39" s="20">
        <f t="shared" si="0"/>
        <v>-15</v>
      </c>
      <c r="F39" s="19">
        <f t="shared" si="6"/>
        <v>16150</v>
      </c>
      <c r="G39" s="20">
        <f t="shared" si="1"/>
        <v>-25</v>
      </c>
      <c r="H39" s="19">
        <f t="shared" si="7"/>
        <v>14250</v>
      </c>
      <c r="I39" s="20">
        <f t="shared" si="2"/>
        <v>-30</v>
      </c>
      <c r="J39" s="19">
        <f t="shared" si="3"/>
        <v>13300</v>
      </c>
      <c r="K39" s="20">
        <f t="shared" si="4"/>
        <v>-40</v>
      </c>
      <c r="L39" s="21">
        <f t="shared" si="5"/>
        <v>11400</v>
      </c>
      <c r="M39" s="14"/>
    </row>
    <row r="40" spans="1:15" s="15" customFormat="1" ht="12.95" customHeight="1">
      <c r="A40" s="55">
        <v>32</v>
      </c>
      <c r="B40" s="56" t="s">
        <v>292</v>
      </c>
      <c r="C40" s="18" t="s">
        <v>190</v>
      </c>
      <c r="D40" s="19">
        <v>5100</v>
      </c>
      <c r="E40" s="20">
        <f t="shared" si="0"/>
        <v>-15</v>
      </c>
      <c r="F40" s="19">
        <f t="shared" si="6"/>
        <v>4340</v>
      </c>
      <c r="G40" s="20">
        <f t="shared" si="1"/>
        <v>-25</v>
      </c>
      <c r="H40" s="19">
        <f t="shared" si="7"/>
        <v>3830</v>
      </c>
      <c r="I40" s="20">
        <f t="shared" si="2"/>
        <v>-30</v>
      </c>
      <c r="J40" s="19">
        <f t="shared" si="3"/>
        <v>3570</v>
      </c>
      <c r="K40" s="20">
        <f t="shared" si="4"/>
        <v>-40</v>
      </c>
      <c r="L40" s="21">
        <f t="shared" si="5"/>
        <v>3060</v>
      </c>
      <c r="M40" s="14"/>
    </row>
    <row r="41" spans="1:15" s="15" customFormat="1" ht="12.95" customHeight="1">
      <c r="A41" s="55">
        <v>33</v>
      </c>
      <c r="B41" s="56" t="s">
        <v>293</v>
      </c>
      <c r="C41" s="18" t="s">
        <v>97</v>
      </c>
      <c r="D41" s="19">
        <v>3000</v>
      </c>
      <c r="E41" s="20">
        <f t="shared" si="0"/>
        <v>-15</v>
      </c>
      <c r="F41" s="19">
        <f t="shared" si="6"/>
        <v>2550</v>
      </c>
      <c r="G41" s="20">
        <f t="shared" si="1"/>
        <v>-25</v>
      </c>
      <c r="H41" s="19">
        <f t="shared" si="7"/>
        <v>2250</v>
      </c>
      <c r="I41" s="20">
        <f t="shared" si="2"/>
        <v>-30</v>
      </c>
      <c r="J41" s="19">
        <f t="shared" si="3"/>
        <v>2100</v>
      </c>
      <c r="K41" s="20">
        <f t="shared" si="4"/>
        <v>-40</v>
      </c>
      <c r="L41" s="21">
        <f t="shared" si="5"/>
        <v>1800</v>
      </c>
      <c r="M41" s="14"/>
    </row>
    <row r="42" spans="1:15" s="15" customFormat="1" ht="12.95" customHeight="1">
      <c r="A42" s="55">
        <v>34</v>
      </c>
      <c r="B42" s="56" t="s">
        <v>294</v>
      </c>
      <c r="C42" s="18" t="s">
        <v>98</v>
      </c>
      <c r="D42" s="19">
        <v>5500</v>
      </c>
      <c r="E42" s="20">
        <f t="shared" si="0"/>
        <v>-15</v>
      </c>
      <c r="F42" s="19">
        <f t="shared" si="6"/>
        <v>4680</v>
      </c>
      <c r="G42" s="20">
        <f t="shared" si="1"/>
        <v>-25</v>
      </c>
      <c r="H42" s="19">
        <f t="shared" si="7"/>
        <v>4130</v>
      </c>
      <c r="I42" s="20">
        <f t="shared" si="2"/>
        <v>-30</v>
      </c>
      <c r="J42" s="19">
        <f t="shared" si="3"/>
        <v>3850</v>
      </c>
      <c r="K42" s="20">
        <f t="shared" si="4"/>
        <v>-40</v>
      </c>
      <c r="L42" s="21">
        <f t="shared" si="5"/>
        <v>3300</v>
      </c>
      <c r="M42" s="14"/>
    </row>
    <row r="43" spans="1:15" s="15" customFormat="1" ht="12.95" customHeight="1">
      <c r="A43" s="55">
        <v>35</v>
      </c>
      <c r="B43" s="56" t="s">
        <v>295</v>
      </c>
      <c r="C43" s="18" t="s">
        <v>191</v>
      </c>
      <c r="D43" s="19">
        <v>8500</v>
      </c>
      <c r="E43" s="20">
        <f t="shared" si="0"/>
        <v>-15</v>
      </c>
      <c r="F43" s="19">
        <f t="shared" si="6"/>
        <v>7230</v>
      </c>
      <c r="G43" s="20">
        <f t="shared" si="1"/>
        <v>-25</v>
      </c>
      <c r="H43" s="19">
        <f t="shared" si="7"/>
        <v>6380</v>
      </c>
      <c r="I43" s="20">
        <f t="shared" si="2"/>
        <v>-30</v>
      </c>
      <c r="J43" s="19">
        <f t="shared" si="3"/>
        <v>5950</v>
      </c>
      <c r="K43" s="20">
        <f t="shared" si="4"/>
        <v>-40</v>
      </c>
      <c r="L43" s="21">
        <f t="shared" si="5"/>
        <v>5100</v>
      </c>
      <c r="M43" s="14"/>
      <c r="N43" s="17"/>
      <c r="O43" s="17"/>
    </row>
    <row r="44" spans="1:15" s="15" customFormat="1" ht="12.95" customHeight="1">
      <c r="A44" s="55">
        <v>36</v>
      </c>
      <c r="B44" s="56" t="s">
        <v>296</v>
      </c>
      <c r="C44" s="18" t="s">
        <v>192</v>
      </c>
      <c r="D44" s="19">
        <v>15900</v>
      </c>
      <c r="E44" s="20">
        <f t="shared" si="0"/>
        <v>-15</v>
      </c>
      <c r="F44" s="19">
        <f t="shared" si="6"/>
        <v>13520</v>
      </c>
      <c r="G44" s="20">
        <f t="shared" si="1"/>
        <v>-25</v>
      </c>
      <c r="H44" s="19">
        <f t="shared" si="7"/>
        <v>11930</v>
      </c>
      <c r="I44" s="20">
        <f t="shared" si="2"/>
        <v>-30</v>
      </c>
      <c r="J44" s="19">
        <f t="shared" si="3"/>
        <v>11130</v>
      </c>
      <c r="K44" s="20">
        <f t="shared" si="4"/>
        <v>-40</v>
      </c>
      <c r="L44" s="21">
        <f t="shared" si="5"/>
        <v>9540</v>
      </c>
      <c r="M44" s="14"/>
      <c r="N44" s="17"/>
      <c r="O44" s="17"/>
    </row>
    <row r="45" spans="1:15" s="15" customFormat="1" ht="12.95" customHeight="1">
      <c r="A45" s="55">
        <v>37</v>
      </c>
      <c r="B45" s="56" t="s">
        <v>297</v>
      </c>
      <c r="C45" s="18" t="s">
        <v>193</v>
      </c>
      <c r="D45" s="19">
        <v>32000</v>
      </c>
      <c r="E45" s="20">
        <f t="shared" si="0"/>
        <v>-15</v>
      </c>
      <c r="F45" s="19">
        <f t="shared" si="6"/>
        <v>27200</v>
      </c>
      <c r="G45" s="20">
        <f t="shared" si="1"/>
        <v>-25</v>
      </c>
      <c r="H45" s="19">
        <f t="shared" si="7"/>
        <v>24000</v>
      </c>
      <c r="I45" s="20">
        <f t="shared" si="2"/>
        <v>-30</v>
      </c>
      <c r="J45" s="19">
        <f t="shared" si="3"/>
        <v>22400</v>
      </c>
      <c r="K45" s="20">
        <f t="shared" si="4"/>
        <v>-40</v>
      </c>
      <c r="L45" s="21">
        <f t="shared" si="5"/>
        <v>19200</v>
      </c>
      <c r="M45" s="14"/>
      <c r="N45" s="17"/>
      <c r="O45" s="17"/>
    </row>
    <row r="46" spans="1:15" s="15" customFormat="1" ht="12.95" customHeight="1">
      <c r="A46" s="55">
        <v>38</v>
      </c>
      <c r="B46" s="56" t="s">
        <v>298</v>
      </c>
      <c r="C46" s="18" t="s">
        <v>4</v>
      </c>
      <c r="D46" s="19">
        <v>23000</v>
      </c>
      <c r="E46" s="20">
        <f t="shared" si="0"/>
        <v>-15</v>
      </c>
      <c r="F46" s="19">
        <f t="shared" si="6"/>
        <v>19550</v>
      </c>
      <c r="G46" s="20">
        <f t="shared" si="1"/>
        <v>-25</v>
      </c>
      <c r="H46" s="19">
        <f t="shared" si="7"/>
        <v>17250</v>
      </c>
      <c r="I46" s="20">
        <f t="shared" si="2"/>
        <v>-30</v>
      </c>
      <c r="J46" s="19">
        <f t="shared" si="3"/>
        <v>16100</v>
      </c>
      <c r="K46" s="20">
        <f t="shared" si="4"/>
        <v>-40</v>
      </c>
      <c r="L46" s="21">
        <f t="shared" si="5"/>
        <v>13800</v>
      </c>
      <c r="M46" s="14"/>
      <c r="N46" s="17"/>
      <c r="O46" s="17"/>
    </row>
    <row r="47" spans="1:15" s="15" customFormat="1" ht="12.95" customHeight="1">
      <c r="A47" s="55">
        <v>39</v>
      </c>
      <c r="B47" s="56" t="s">
        <v>42</v>
      </c>
      <c r="C47" s="18" t="s">
        <v>194</v>
      </c>
      <c r="D47" s="19">
        <v>35000</v>
      </c>
      <c r="E47" s="20">
        <f t="shared" si="0"/>
        <v>-15</v>
      </c>
      <c r="F47" s="19">
        <f t="shared" si="6"/>
        <v>29750</v>
      </c>
      <c r="G47" s="20">
        <f t="shared" si="1"/>
        <v>-25</v>
      </c>
      <c r="H47" s="19">
        <f t="shared" si="7"/>
        <v>26250</v>
      </c>
      <c r="I47" s="20">
        <f t="shared" si="2"/>
        <v>-30</v>
      </c>
      <c r="J47" s="19">
        <f t="shared" si="3"/>
        <v>24500</v>
      </c>
      <c r="K47" s="20">
        <f t="shared" si="4"/>
        <v>-40</v>
      </c>
      <c r="L47" s="21">
        <f t="shared" si="5"/>
        <v>21000</v>
      </c>
      <c r="M47" s="14"/>
      <c r="N47" s="17"/>
      <c r="O47" s="17"/>
    </row>
    <row r="48" spans="1:15" s="15" customFormat="1" ht="12.95" customHeight="1">
      <c r="A48" s="55">
        <v>40</v>
      </c>
      <c r="B48" s="56" t="s">
        <v>43</v>
      </c>
      <c r="C48" s="18" t="s">
        <v>195</v>
      </c>
      <c r="D48" s="19">
        <v>5000</v>
      </c>
      <c r="E48" s="20">
        <f t="shared" si="0"/>
        <v>-15</v>
      </c>
      <c r="F48" s="19">
        <f t="shared" si="6"/>
        <v>4250</v>
      </c>
      <c r="G48" s="20">
        <f t="shared" si="1"/>
        <v>-25</v>
      </c>
      <c r="H48" s="19">
        <f t="shared" si="7"/>
        <v>3750</v>
      </c>
      <c r="I48" s="20">
        <f t="shared" si="2"/>
        <v>-30</v>
      </c>
      <c r="J48" s="19">
        <f t="shared" si="3"/>
        <v>3500</v>
      </c>
      <c r="K48" s="20">
        <f t="shared" si="4"/>
        <v>-40</v>
      </c>
      <c r="L48" s="21">
        <f t="shared" si="5"/>
        <v>3000</v>
      </c>
      <c r="M48" s="14"/>
      <c r="N48" s="17"/>
      <c r="O48" s="17"/>
    </row>
    <row r="49" spans="1:15" s="15" customFormat="1" ht="12.95" customHeight="1">
      <c r="A49" s="55">
        <v>41</v>
      </c>
      <c r="B49" s="56" t="s">
        <v>44</v>
      </c>
      <c r="C49" s="18" t="s">
        <v>45</v>
      </c>
      <c r="D49" s="19">
        <v>14000</v>
      </c>
      <c r="E49" s="20">
        <f t="shared" si="0"/>
        <v>-15</v>
      </c>
      <c r="F49" s="19">
        <f t="shared" si="6"/>
        <v>11900</v>
      </c>
      <c r="G49" s="20">
        <f t="shared" si="1"/>
        <v>-25</v>
      </c>
      <c r="H49" s="19">
        <f t="shared" si="7"/>
        <v>10500</v>
      </c>
      <c r="I49" s="20">
        <f t="shared" si="2"/>
        <v>-30</v>
      </c>
      <c r="J49" s="19">
        <f t="shared" si="3"/>
        <v>9800</v>
      </c>
      <c r="K49" s="20">
        <f t="shared" si="4"/>
        <v>-40</v>
      </c>
      <c r="L49" s="21">
        <f t="shared" si="5"/>
        <v>8400</v>
      </c>
      <c r="M49" s="14"/>
      <c r="N49" s="17"/>
      <c r="O49" s="17"/>
    </row>
    <row r="50" spans="1:15" s="15" customFormat="1" ht="12.95" customHeight="1">
      <c r="A50" s="55">
        <v>42</v>
      </c>
      <c r="B50" s="56" t="s">
        <v>46</v>
      </c>
      <c r="C50" s="18" t="s">
        <v>196</v>
      </c>
      <c r="D50" s="19">
        <v>1500</v>
      </c>
      <c r="E50" s="20">
        <f t="shared" si="0"/>
        <v>-15</v>
      </c>
      <c r="F50" s="19">
        <f t="shared" si="6"/>
        <v>1280</v>
      </c>
      <c r="G50" s="20">
        <f t="shared" si="1"/>
        <v>-25</v>
      </c>
      <c r="H50" s="19">
        <f t="shared" si="7"/>
        <v>1130</v>
      </c>
      <c r="I50" s="20">
        <f t="shared" si="2"/>
        <v>-30</v>
      </c>
      <c r="J50" s="19">
        <f t="shared" si="3"/>
        <v>1050</v>
      </c>
      <c r="K50" s="20">
        <f t="shared" si="4"/>
        <v>-40</v>
      </c>
      <c r="L50" s="21">
        <f t="shared" si="5"/>
        <v>900</v>
      </c>
      <c r="M50" s="14"/>
      <c r="N50" s="17"/>
      <c r="O50" s="17"/>
    </row>
    <row r="51" spans="1:15" s="14" customFormat="1" ht="12.95" customHeight="1">
      <c r="A51" s="55">
        <v>43</v>
      </c>
      <c r="B51" s="56" t="s">
        <v>302</v>
      </c>
      <c r="C51" s="18" t="s">
        <v>197</v>
      </c>
      <c r="D51" s="19">
        <v>3200</v>
      </c>
      <c r="E51" s="20">
        <f t="shared" si="0"/>
        <v>-15</v>
      </c>
      <c r="F51" s="19">
        <f t="shared" si="6"/>
        <v>2720</v>
      </c>
      <c r="G51" s="20">
        <f t="shared" si="1"/>
        <v>-25</v>
      </c>
      <c r="H51" s="19">
        <f t="shared" si="7"/>
        <v>2400</v>
      </c>
      <c r="I51" s="20">
        <f t="shared" si="2"/>
        <v>-30</v>
      </c>
      <c r="J51" s="19">
        <f t="shared" si="3"/>
        <v>2240</v>
      </c>
      <c r="K51" s="20">
        <f t="shared" si="4"/>
        <v>-40</v>
      </c>
      <c r="L51" s="21">
        <f t="shared" si="5"/>
        <v>1920</v>
      </c>
      <c r="N51" s="16"/>
      <c r="O51" s="16"/>
    </row>
    <row r="52" spans="1:15" s="15" customFormat="1" ht="12.95" customHeight="1">
      <c r="A52" s="55">
        <v>44</v>
      </c>
      <c r="B52" s="56" t="s">
        <v>299</v>
      </c>
      <c r="C52" s="18" t="s">
        <v>198</v>
      </c>
      <c r="D52" s="19">
        <v>600</v>
      </c>
      <c r="E52" s="20">
        <f t="shared" si="0"/>
        <v>-15</v>
      </c>
      <c r="F52" s="19">
        <f t="shared" si="6"/>
        <v>510</v>
      </c>
      <c r="G52" s="20">
        <f t="shared" si="1"/>
        <v>-25</v>
      </c>
      <c r="H52" s="19">
        <f t="shared" si="7"/>
        <v>450</v>
      </c>
      <c r="I52" s="20">
        <f t="shared" si="2"/>
        <v>-30</v>
      </c>
      <c r="J52" s="19">
        <f t="shared" si="3"/>
        <v>420</v>
      </c>
      <c r="K52" s="20">
        <f t="shared" si="4"/>
        <v>-40</v>
      </c>
      <c r="L52" s="21">
        <f t="shared" si="5"/>
        <v>360</v>
      </c>
      <c r="N52" s="17"/>
      <c r="O52" s="17"/>
    </row>
    <row r="53" spans="1:15" s="15" customFormat="1" ht="12.95" customHeight="1">
      <c r="A53" s="55">
        <v>45</v>
      </c>
      <c r="B53" s="56" t="s">
        <v>300</v>
      </c>
      <c r="C53" s="18" t="s">
        <v>199</v>
      </c>
      <c r="D53" s="19">
        <v>900</v>
      </c>
      <c r="E53" s="20">
        <f t="shared" si="0"/>
        <v>-15</v>
      </c>
      <c r="F53" s="19">
        <f t="shared" si="6"/>
        <v>770</v>
      </c>
      <c r="G53" s="20">
        <f t="shared" si="1"/>
        <v>-25</v>
      </c>
      <c r="H53" s="19">
        <f t="shared" si="7"/>
        <v>680</v>
      </c>
      <c r="I53" s="20">
        <f t="shared" si="2"/>
        <v>-30</v>
      </c>
      <c r="J53" s="19">
        <f t="shared" si="3"/>
        <v>630</v>
      </c>
      <c r="K53" s="20">
        <f t="shared" si="4"/>
        <v>-40</v>
      </c>
      <c r="L53" s="21">
        <f t="shared" si="5"/>
        <v>540</v>
      </c>
      <c r="O53" s="17"/>
    </row>
    <row r="54" spans="1:15" s="15" customFormat="1" ht="12.95" customHeight="1">
      <c r="A54" s="55">
        <v>46</v>
      </c>
      <c r="B54" s="56" t="s">
        <v>301</v>
      </c>
      <c r="C54" s="18" t="s">
        <v>200</v>
      </c>
      <c r="D54" s="19">
        <v>1150</v>
      </c>
      <c r="E54" s="20">
        <f t="shared" si="0"/>
        <v>-15</v>
      </c>
      <c r="F54" s="19">
        <f t="shared" si="6"/>
        <v>980</v>
      </c>
      <c r="G54" s="20">
        <f t="shared" si="1"/>
        <v>-25</v>
      </c>
      <c r="H54" s="19">
        <f t="shared" si="7"/>
        <v>870</v>
      </c>
      <c r="I54" s="20">
        <f t="shared" si="2"/>
        <v>-30</v>
      </c>
      <c r="J54" s="19">
        <f t="shared" si="3"/>
        <v>810</v>
      </c>
      <c r="K54" s="20">
        <f t="shared" si="4"/>
        <v>-40</v>
      </c>
      <c r="L54" s="21">
        <f t="shared" si="5"/>
        <v>690</v>
      </c>
    </row>
    <row r="55" spans="1:15" s="15" customFormat="1" ht="12.95" customHeight="1">
      <c r="A55" s="55">
        <v>47</v>
      </c>
      <c r="B55" s="56" t="s">
        <v>303</v>
      </c>
      <c r="C55" s="18" t="s">
        <v>201</v>
      </c>
      <c r="D55" s="19">
        <v>12000</v>
      </c>
      <c r="E55" s="20">
        <f t="shared" si="0"/>
        <v>-15</v>
      </c>
      <c r="F55" s="19">
        <f t="shared" si="6"/>
        <v>10200</v>
      </c>
      <c r="G55" s="20">
        <f t="shared" si="1"/>
        <v>-25</v>
      </c>
      <c r="H55" s="19">
        <f t="shared" si="7"/>
        <v>9000</v>
      </c>
      <c r="I55" s="20">
        <f t="shared" si="2"/>
        <v>-30</v>
      </c>
      <c r="J55" s="19">
        <f t="shared" si="3"/>
        <v>8400</v>
      </c>
      <c r="K55" s="20">
        <f t="shared" si="4"/>
        <v>-40</v>
      </c>
      <c r="L55" s="21">
        <f t="shared" si="5"/>
        <v>7200</v>
      </c>
    </row>
    <row r="56" spans="1:15" s="15" customFormat="1" ht="12.95" customHeight="1">
      <c r="A56" s="55">
        <v>48</v>
      </c>
      <c r="B56" s="56" t="s">
        <v>304</v>
      </c>
      <c r="C56" s="18" t="s">
        <v>202</v>
      </c>
      <c r="D56" s="19">
        <v>12400</v>
      </c>
      <c r="E56" s="20">
        <f t="shared" si="0"/>
        <v>-15</v>
      </c>
      <c r="F56" s="19">
        <f t="shared" si="6"/>
        <v>10540</v>
      </c>
      <c r="G56" s="20">
        <f t="shared" si="1"/>
        <v>-25</v>
      </c>
      <c r="H56" s="19">
        <f t="shared" si="7"/>
        <v>9300</v>
      </c>
      <c r="I56" s="20">
        <f t="shared" si="2"/>
        <v>-30</v>
      </c>
      <c r="J56" s="19">
        <f t="shared" si="3"/>
        <v>8680</v>
      </c>
      <c r="K56" s="20">
        <f t="shared" si="4"/>
        <v>-40</v>
      </c>
      <c r="L56" s="21">
        <f t="shared" si="5"/>
        <v>7440</v>
      </c>
    </row>
    <row r="57" spans="1:15" s="15" customFormat="1" ht="12.95" customHeight="1">
      <c r="A57" s="55">
        <v>49</v>
      </c>
      <c r="B57" s="56" t="s">
        <v>226</v>
      </c>
      <c r="C57" s="18" t="s">
        <v>227</v>
      </c>
      <c r="D57" s="19">
        <v>26500</v>
      </c>
      <c r="E57" s="20">
        <f t="shared" si="0"/>
        <v>-15</v>
      </c>
      <c r="F57" s="19">
        <f t="shared" si="6"/>
        <v>22530</v>
      </c>
      <c r="G57" s="20">
        <f t="shared" si="1"/>
        <v>-25</v>
      </c>
      <c r="H57" s="19">
        <f t="shared" si="7"/>
        <v>19880</v>
      </c>
      <c r="I57" s="20">
        <f t="shared" si="2"/>
        <v>-30</v>
      </c>
      <c r="J57" s="19">
        <f t="shared" si="3"/>
        <v>18550</v>
      </c>
      <c r="K57" s="20">
        <f t="shared" si="4"/>
        <v>-40</v>
      </c>
      <c r="L57" s="21">
        <f t="shared" si="5"/>
        <v>15900</v>
      </c>
    </row>
    <row r="58" spans="1:15" s="15" customFormat="1" ht="12.95" customHeight="1">
      <c r="A58" s="55">
        <v>50</v>
      </c>
      <c r="B58" s="56" t="s">
        <v>150</v>
      </c>
      <c r="C58" s="18" t="s">
        <v>3</v>
      </c>
      <c r="D58" s="19">
        <v>17000</v>
      </c>
      <c r="E58" s="20">
        <f t="shared" si="0"/>
        <v>-15</v>
      </c>
      <c r="F58" s="19">
        <f t="shared" si="6"/>
        <v>14450</v>
      </c>
      <c r="G58" s="20">
        <f t="shared" si="1"/>
        <v>-25</v>
      </c>
      <c r="H58" s="19">
        <f t="shared" si="7"/>
        <v>12750</v>
      </c>
      <c r="I58" s="20">
        <f t="shared" si="2"/>
        <v>-30</v>
      </c>
      <c r="J58" s="19">
        <f t="shared" si="3"/>
        <v>11900</v>
      </c>
      <c r="K58" s="20">
        <f t="shared" si="4"/>
        <v>-40</v>
      </c>
      <c r="L58" s="21">
        <f t="shared" si="5"/>
        <v>10200</v>
      </c>
    </row>
    <row r="59" spans="1:15" s="15" customFormat="1" ht="12.95" customHeight="1">
      <c r="A59" s="55">
        <v>51</v>
      </c>
      <c r="B59" s="56" t="s">
        <v>251</v>
      </c>
      <c r="C59" s="18" t="s">
        <v>95</v>
      </c>
      <c r="D59" s="19">
        <v>4900</v>
      </c>
      <c r="E59" s="20">
        <f t="shared" si="0"/>
        <v>-15</v>
      </c>
      <c r="F59" s="19">
        <f>CEILING(D59+(D59*E59/100),10)</f>
        <v>4170</v>
      </c>
      <c r="G59" s="20">
        <f t="shared" si="1"/>
        <v>-25</v>
      </c>
      <c r="H59" s="19">
        <f>CEILING(D59+(D59*G59/100),10)</f>
        <v>3680</v>
      </c>
      <c r="I59" s="20">
        <f t="shared" si="2"/>
        <v>-30</v>
      </c>
      <c r="J59" s="19">
        <f>CEILING(D59+(D59*I59/100),10)</f>
        <v>3430</v>
      </c>
      <c r="K59" s="20">
        <f t="shared" si="4"/>
        <v>-40</v>
      </c>
      <c r="L59" s="21">
        <f>ROUNDUP(D59+(D59*K59/100),0)</f>
        <v>2940</v>
      </c>
    </row>
    <row r="60" spans="1:15" s="15" customFormat="1" ht="12.95" customHeight="1">
      <c r="A60" s="55">
        <v>52</v>
      </c>
      <c r="B60" s="56" t="s">
        <v>262</v>
      </c>
      <c r="C60" s="18" t="s">
        <v>96</v>
      </c>
      <c r="D60" s="19">
        <v>8700</v>
      </c>
      <c r="E60" s="20">
        <f t="shared" si="0"/>
        <v>-15</v>
      </c>
      <c r="F60" s="19">
        <f>CEILING(D60+(D60*E60/100),10)</f>
        <v>7400</v>
      </c>
      <c r="G60" s="20">
        <f t="shared" si="1"/>
        <v>-25</v>
      </c>
      <c r="H60" s="19">
        <f>CEILING(D60+(D60*G60/100),10)</f>
        <v>6530</v>
      </c>
      <c r="I60" s="20">
        <f t="shared" si="2"/>
        <v>-30</v>
      </c>
      <c r="J60" s="19">
        <f>CEILING(D60+(D60*I60/100),10)</f>
        <v>6090</v>
      </c>
      <c r="K60" s="20">
        <f t="shared" si="4"/>
        <v>-40</v>
      </c>
      <c r="L60" s="21">
        <f>ROUNDUP(D60+(D60*K60/100),0)</f>
        <v>5220</v>
      </c>
    </row>
    <row r="61" spans="1:15" s="15" customFormat="1" ht="12.95" customHeight="1">
      <c r="A61" s="55">
        <v>53</v>
      </c>
      <c r="B61" s="56" t="s">
        <v>252</v>
      </c>
      <c r="C61" s="18" t="s">
        <v>253</v>
      </c>
      <c r="D61" s="19">
        <v>9400</v>
      </c>
      <c r="E61" s="20">
        <f t="shared" si="0"/>
        <v>-15</v>
      </c>
      <c r="F61" s="19">
        <f>CEILING(D61+(D61*E61/100),10)</f>
        <v>7990</v>
      </c>
      <c r="G61" s="20">
        <f t="shared" si="1"/>
        <v>-25</v>
      </c>
      <c r="H61" s="19">
        <f>CEILING(D61+(D61*G61/100),10)</f>
        <v>7050</v>
      </c>
      <c r="I61" s="20">
        <f t="shared" si="2"/>
        <v>-30</v>
      </c>
      <c r="J61" s="19">
        <f>CEILING(D61+(D61*I61/100),10)</f>
        <v>6580</v>
      </c>
      <c r="K61" s="20">
        <f t="shared" si="4"/>
        <v>-40</v>
      </c>
      <c r="L61" s="21">
        <f>ROUNDUP(D61+(D61*K61/100),0)</f>
        <v>5640</v>
      </c>
    </row>
    <row r="62" spans="1:15" s="15" customFormat="1" ht="12.95" customHeight="1">
      <c r="A62" s="55">
        <v>54</v>
      </c>
      <c r="B62" s="56" t="s">
        <v>151</v>
      </c>
      <c r="C62" s="18" t="s">
        <v>153</v>
      </c>
      <c r="D62" s="19">
        <v>12000</v>
      </c>
      <c r="E62" s="20">
        <f t="shared" si="0"/>
        <v>-15</v>
      </c>
      <c r="F62" s="19">
        <f t="shared" si="6"/>
        <v>10200</v>
      </c>
      <c r="G62" s="20">
        <f t="shared" si="1"/>
        <v>-25</v>
      </c>
      <c r="H62" s="19">
        <f t="shared" si="7"/>
        <v>9000</v>
      </c>
      <c r="I62" s="20">
        <f t="shared" si="2"/>
        <v>-30</v>
      </c>
      <c r="J62" s="19">
        <f t="shared" si="3"/>
        <v>8400</v>
      </c>
      <c r="K62" s="20">
        <f t="shared" si="4"/>
        <v>-40</v>
      </c>
      <c r="L62" s="21">
        <f t="shared" si="5"/>
        <v>7200</v>
      </c>
    </row>
    <row r="63" spans="1:15" s="15" customFormat="1" ht="12.95" customHeight="1">
      <c r="A63" s="55">
        <v>55</v>
      </c>
      <c r="B63" s="56" t="s">
        <v>228</v>
      </c>
      <c r="C63" s="18" t="s">
        <v>4</v>
      </c>
      <c r="D63" s="19">
        <v>33000</v>
      </c>
      <c r="E63" s="20">
        <f t="shared" si="0"/>
        <v>-15</v>
      </c>
      <c r="F63" s="19">
        <f t="shared" si="6"/>
        <v>28050</v>
      </c>
      <c r="G63" s="20">
        <f t="shared" si="1"/>
        <v>-25</v>
      </c>
      <c r="H63" s="19">
        <f t="shared" si="7"/>
        <v>24750</v>
      </c>
      <c r="I63" s="20">
        <f t="shared" si="2"/>
        <v>-30</v>
      </c>
      <c r="J63" s="19">
        <f t="shared" si="3"/>
        <v>23100</v>
      </c>
      <c r="K63" s="20">
        <f t="shared" si="4"/>
        <v>-40</v>
      </c>
      <c r="L63" s="21">
        <f t="shared" si="5"/>
        <v>19800</v>
      </c>
    </row>
    <row r="64" spans="1:15" s="15" customFormat="1" ht="12.95" customHeight="1">
      <c r="A64" s="55">
        <v>56</v>
      </c>
      <c r="B64" s="56" t="s">
        <v>254</v>
      </c>
      <c r="C64" s="18" t="s">
        <v>255</v>
      </c>
      <c r="D64" s="19">
        <v>15300</v>
      </c>
      <c r="E64" s="20">
        <f t="shared" si="0"/>
        <v>-15</v>
      </c>
      <c r="F64" s="19">
        <f>CEILING(D64+(D64*E64/100),10)</f>
        <v>13010</v>
      </c>
      <c r="G64" s="20">
        <f t="shared" si="1"/>
        <v>-25</v>
      </c>
      <c r="H64" s="19">
        <f>CEILING(D64+(D64*G64/100),10)</f>
        <v>11480</v>
      </c>
      <c r="I64" s="20">
        <f t="shared" si="2"/>
        <v>-30</v>
      </c>
      <c r="J64" s="19">
        <f>CEILING(D64+(D64*I64/100),10)</f>
        <v>10710</v>
      </c>
      <c r="K64" s="20">
        <f t="shared" si="4"/>
        <v>-40</v>
      </c>
      <c r="L64" s="21">
        <f>ROUNDUP(D64+(D64*K64/100),0)</f>
        <v>9180</v>
      </c>
    </row>
    <row r="65" spans="1:12" s="15" customFormat="1" ht="12.95" customHeight="1">
      <c r="A65" s="55">
        <v>57</v>
      </c>
      <c r="B65" s="56" t="s">
        <v>152</v>
      </c>
      <c r="C65" s="18" t="s">
        <v>6</v>
      </c>
      <c r="D65" s="19">
        <v>12700</v>
      </c>
      <c r="E65" s="20">
        <f t="shared" si="0"/>
        <v>-15</v>
      </c>
      <c r="F65" s="19">
        <f t="shared" si="6"/>
        <v>10800</v>
      </c>
      <c r="G65" s="20">
        <f t="shared" si="1"/>
        <v>-25</v>
      </c>
      <c r="H65" s="19">
        <f t="shared" si="7"/>
        <v>9530</v>
      </c>
      <c r="I65" s="20">
        <f t="shared" si="2"/>
        <v>-30</v>
      </c>
      <c r="J65" s="19">
        <f t="shared" si="3"/>
        <v>8890</v>
      </c>
      <c r="K65" s="20">
        <f t="shared" si="4"/>
        <v>-40</v>
      </c>
      <c r="L65" s="21">
        <f t="shared" si="5"/>
        <v>7620</v>
      </c>
    </row>
    <row r="66" spans="1:12" s="15" customFormat="1" ht="12.95" customHeight="1">
      <c r="A66" s="55">
        <v>58</v>
      </c>
      <c r="B66" s="56" t="s">
        <v>144</v>
      </c>
      <c r="C66" s="18" t="s">
        <v>145</v>
      </c>
      <c r="D66" s="19">
        <v>6700</v>
      </c>
      <c r="E66" s="20">
        <f t="shared" si="0"/>
        <v>-15</v>
      </c>
      <c r="F66" s="19">
        <f t="shared" si="6"/>
        <v>5700</v>
      </c>
      <c r="G66" s="20">
        <f t="shared" si="1"/>
        <v>-25</v>
      </c>
      <c r="H66" s="19">
        <f t="shared" si="7"/>
        <v>5030</v>
      </c>
      <c r="I66" s="20">
        <f t="shared" si="2"/>
        <v>-30</v>
      </c>
      <c r="J66" s="19">
        <f t="shared" si="3"/>
        <v>4690</v>
      </c>
      <c r="K66" s="20">
        <f t="shared" si="4"/>
        <v>-40</v>
      </c>
      <c r="L66" s="21">
        <f t="shared" si="5"/>
        <v>4020</v>
      </c>
    </row>
    <row r="67" spans="1:12" s="15" customFormat="1" ht="12.95" customHeight="1">
      <c r="A67" s="55">
        <v>59</v>
      </c>
      <c r="B67" s="56" t="s">
        <v>256</v>
      </c>
      <c r="C67" s="18" t="s">
        <v>257</v>
      </c>
      <c r="D67" s="19">
        <v>8300</v>
      </c>
      <c r="E67" s="20">
        <f t="shared" si="0"/>
        <v>-15</v>
      </c>
      <c r="F67" s="19">
        <f>CEILING(D67+(D67*E67/100),10)</f>
        <v>7060</v>
      </c>
      <c r="G67" s="20">
        <f t="shared" si="1"/>
        <v>-25</v>
      </c>
      <c r="H67" s="19">
        <f>CEILING(D67+(D67*G67/100),10)</f>
        <v>6230</v>
      </c>
      <c r="I67" s="20">
        <f t="shared" si="2"/>
        <v>-30</v>
      </c>
      <c r="J67" s="19">
        <f>CEILING(D67+(D67*I67/100),10)</f>
        <v>5810</v>
      </c>
      <c r="K67" s="20">
        <f t="shared" si="4"/>
        <v>-40</v>
      </c>
      <c r="L67" s="21">
        <f>ROUNDUP(D67+(D67*K67/100),0)</f>
        <v>4980</v>
      </c>
    </row>
    <row r="68" spans="1:12" s="15" customFormat="1" ht="12.95" customHeight="1">
      <c r="A68" s="55">
        <v>60</v>
      </c>
      <c r="B68" s="56" t="s">
        <v>148</v>
      </c>
      <c r="C68" s="18" t="s">
        <v>146</v>
      </c>
      <c r="D68" s="19">
        <v>12300</v>
      </c>
      <c r="E68" s="20">
        <f t="shared" si="0"/>
        <v>-15</v>
      </c>
      <c r="F68" s="19">
        <f t="shared" si="6"/>
        <v>10460</v>
      </c>
      <c r="G68" s="20">
        <f t="shared" si="1"/>
        <v>-25</v>
      </c>
      <c r="H68" s="19">
        <f t="shared" si="7"/>
        <v>9230</v>
      </c>
      <c r="I68" s="20">
        <f t="shared" si="2"/>
        <v>-30</v>
      </c>
      <c r="J68" s="19">
        <f t="shared" si="3"/>
        <v>8610</v>
      </c>
      <c r="K68" s="20">
        <f t="shared" si="4"/>
        <v>-40</v>
      </c>
      <c r="L68" s="21">
        <f t="shared" si="5"/>
        <v>7380</v>
      </c>
    </row>
    <row r="69" spans="1:12" s="15" customFormat="1" ht="12.95" customHeight="1" thickBot="1">
      <c r="A69" s="88">
        <v>61</v>
      </c>
      <c r="B69" s="89" t="s">
        <v>149</v>
      </c>
      <c r="C69" s="90" t="s">
        <v>147</v>
      </c>
      <c r="D69" s="91">
        <v>10700</v>
      </c>
      <c r="E69" s="92">
        <f t="shared" si="0"/>
        <v>-15</v>
      </c>
      <c r="F69" s="91">
        <f t="shared" si="6"/>
        <v>9100</v>
      </c>
      <c r="G69" s="92">
        <f t="shared" si="1"/>
        <v>-25</v>
      </c>
      <c r="H69" s="91">
        <f t="shared" si="7"/>
        <v>8030</v>
      </c>
      <c r="I69" s="92">
        <f t="shared" si="2"/>
        <v>-30</v>
      </c>
      <c r="J69" s="91">
        <f t="shared" si="3"/>
        <v>7490</v>
      </c>
      <c r="K69" s="92">
        <f t="shared" si="4"/>
        <v>-40</v>
      </c>
      <c r="L69" s="93">
        <f t="shared" si="5"/>
        <v>6420</v>
      </c>
    </row>
    <row r="70" spans="1:12" s="15" customFormat="1" ht="15" customHeight="1" thickBot="1">
      <c r="A70" s="180" t="s">
        <v>326</v>
      </c>
      <c r="B70" s="181"/>
      <c r="C70" s="181"/>
      <c r="D70" s="181"/>
      <c r="E70" s="181"/>
      <c r="F70" s="181"/>
      <c r="G70" s="181"/>
      <c r="H70" s="181"/>
      <c r="I70" s="181"/>
      <c r="J70" s="181"/>
      <c r="K70" s="181"/>
      <c r="L70" s="182"/>
    </row>
    <row r="71" spans="1:12" s="15" customFormat="1" ht="15.75" customHeight="1" thickBot="1">
      <c r="A71" s="183"/>
      <c r="B71" s="184"/>
      <c r="C71" s="185"/>
      <c r="D71" s="106"/>
      <c r="E71" s="107"/>
      <c r="F71" s="97">
        <v>-15</v>
      </c>
      <c r="G71" s="98"/>
      <c r="H71" s="99">
        <v>-25</v>
      </c>
      <c r="I71" s="87"/>
      <c r="J71" s="99">
        <v>-30</v>
      </c>
      <c r="K71" s="98"/>
      <c r="L71" s="100">
        <v>-40</v>
      </c>
    </row>
    <row r="72" spans="1:12" s="15" customFormat="1" ht="12.95" customHeight="1">
      <c r="A72" s="108">
        <v>1</v>
      </c>
      <c r="B72" s="109" t="s">
        <v>155</v>
      </c>
      <c r="C72" s="110" t="s">
        <v>154</v>
      </c>
      <c r="D72" s="111">
        <v>30200</v>
      </c>
      <c r="E72" s="112">
        <f t="shared" ref="E72:E77" si="12">$F$7</f>
        <v>-15</v>
      </c>
      <c r="F72" s="111">
        <f>CEILING(D72+(D72*E72/100),10)</f>
        <v>25670</v>
      </c>
      <c r="G72" s="112">
        <f t="shared" ref="G72:G77" si="13">$H$7</f>
        <v>-25</v>
      </c>
      <c r="H72" s="111">
        <f>CEILING(D72+(D72*G72/100),10)</f>
        <v>22650</v>
      </c>
      <c r="I72" s="112">
        <f t="shared" ref="I72:I77" si="14">$J$7</f>
        <v>-30</v>
      </c>
      <c r="J72" s="111">
        <f>CEILING(D72+(D72*I72/100),10)</f>
        <v>21140</v>
      </c>
      <c r="K72" s="112">
        <f t="shared" ref="K72:K77" si="15">$L$7</f>
        <v>-40</v>
      </c>
      <c r="L72" s="111">
        <f>CEILING(D72+(D72*K72/100),10)</f>
        <v>18120</v>
      </c>
    </row>
    <row r="73" spans="1:12" s="15" customFormat="1" ht="12.95" customHeight="1">
      <c r="A73" s="113">
        <v>2</v>
      </c>
      <c r="B73" s="56" t="s">
        <v>156</v>
      </c>
      <c r="C73" s="114" t="s">
        <v>158</v>
      </c>
      <c r="D73" s="19">
        <v>30900</v>
      </c>
      <c r="E73" s="20">
        <f t="shared" si="12"/>
        <v>-15</v>
      </c>
      <c r="F73" s="19">
        <f t="shared" ref="F73:F77" si="16">CEILING(D73+(D73*E73/100),10)</f>
        <v>26270</v>
      </c>
      <c r="G73" s="20">
        <f t="shared" si="13"/>
        <v>-25</v>
      </c>
      <c r="H73" s="19">
        <f t="shared" ref="H73:H77" si="17">CEILING(D73+(D73*G73/100),10)</f>
        <v>23180</v>
      </c>
      <c r="I73" s="20">
        <f t="shared" si="14"/>
        <v>-30</v>
      </c>
      <c r="J73" s="19">
        <f t="shared" ref="J73:J77" si="18">CEILING(D73+(D73*I73/100),10)</f>
        <v>21630</v>
      </c>
      <c r="K73" s="20">
        <f t="shared" si="15"/>
        <v>-40</v>
      </c>
      <c r="L73" s="19">
        <f t="shared" ref="L73:L77" si="19">CEILING(D73+(D73*K73/100),10)</f>
        <v>18540</v>
      </c>
    </row>
    <row r="74" spans="1:12" s="15" customFormat="1" ht="12.95" customHeight="1">
      <c r="A74" s="113">
        <v>3</v>
      </c>
      <c r="B74" s="56" t="s">
        <v>157</v>
      </c>
      <c r="C74" s="114" t="s">
        <v>159</v>
      </c>
      <c r="D74" s="19">
        <v>42300</v>
      </c>
      <c r="E74" s="20">
        <f t="shared" si="12"/>
        <v>-15</v>
      </c>
      <c r="F74" s="19">
        <f t="shared" si="16"/>
        <v>35960</v>
      </c>
      <c r="G74" s="20">
        <f t="shared" si="13"/>
        <v>-25</v>
      </c>
      <c r="H74" s="19">
        <f t="shared" si="17"/>
        <v>31730</v>
      </c>
      <c r="I74" s="19">
        <f t="shared" si="14"/>
        <v>-30</v>
      </c>
      <c r="J74" s="19">
        <f t="shared" si="18"/>
        <v>29610</v>
      </c>
      <c r="K74" s="19">
        <f t="shared" si="15"/>
        <v>-40</v>
      </c>
      <c r="L74" s="19">
        <f t="shared" si="19"/>
        <v>25380</v>
      </c>
    </row>
    <row r="75" spans="1:12" s="15" customFormat="1" ht="12.95" customHeight="1">
      <c r="A75" s="113">
        <v>4</v>
      </c>
      <c r="B75" s="56" t="s">
        <v>161</v>
      </c>
      <c r="C75" s="114" t="s">
        <v>160</v>
      </c>
      <c r="D75" s="19">
        <v>37800</v>
      </c>
      <c r="E75" s="20">
        <f t="shared" si="12"/>
        <v>-15</v>
      </c>
      <c r="F75" s="19">
        <f t="shared" si="16"/>
        <v>32130</v>
      </c>
      <c r="G75" s="20">
        <f t="shared" si="13"/>
        <v>-25</v>
      </c>
      <c r="H75" s="19">
        <f t="shared" si="17"/>
        <v>28350</v>
      </c>
      <c r="I75" s="19">
        <f t="shared" si="14"/>
        <v>-30</v>
      </c>
      <c r="J75" s="19">
        <f t="shared" si="18"/>
        <v>26460</v>
      </c>
      <c r="K75" s="19">
        <f t="shared" si="15"/>
        <v>-40</v>
      </c>
      <c r="L75" s="19">
        <f t="shared" si="19"/>
        <v>22680</v>
      </c>
    </row>
    <row r="76" spans="1:12" s="15" customFormat="1" ht="12.95" customHeight="1">
      <c r="A76" s="113">
        <v>5</v>
      </c>
      <c r="B76" s="56" t="s">
        <v>163</v>
      </c>
      <c r="C76" s="114" t="s">
        <v>162</v>
      </c>
      <c r="D76" s="19">
        <v>47500</v>
      </c>
      <c r="E76" s="20">
        <f t="shared" si="12"/>
        <v>-15</v>
      </c>
      <c r="F76" s="19">
        <f t="shared" si="16"/>
        <v>40380</v>
      </c>
      <c r="G76" s="20">
        <f t="shared" si="13"/>
        <v>-25</v>
      </c>
      <c r="H76" s="19">
        <f t="shared" si="17"/>
        <v>35630</v>
      </c>
      <c r="I76" s="19">
        <f t="shared" si="14"/>
        <v>-30</v>
      </c>
      <c r="J76" s="19">
        <f t="shared" si="18"/>
        <v>33250</v>
      </c>
      <c r="K76" s="19">
        <f t="shared" si="15"/>
        <v>-40</v>
      </c>
      <c r="L76" s="19">
        <f t="shared" si="19"/>
        <v>28500</v>
      </c>
    </row>
    <row r="77" spans="1:12" s="15" customFormat="1" ht="12.95" customHeight="1" thickBot="1">
      <c r="A77" s="115">
        <v>6</v>
      </c>
      <c r="B77" s="89" t="s">
        <v>225</v>
      </c>
      <c r="C77" s="116" t="s">
        <v>237</v>
      </c>
      <c r="D77" s="91">
        <v>40200</v>
      </c>
      <c r="E77" s="92">
        <f t="shared" si="12"/>
        <v>-15</v>
      </c>
      <c r="F77" s="91">
        <f t="shared" si="16"/>
        <v>34170</v>
      </c>
      <c r="G77" s="92">
        <f t="shared" si="13"/>
        <v>-25</v>
      </c>
      <c r="H77" s="91">
        <f t="shared" si="17"/>
        <v>30150</v>
      </c>
      <c r="I77" s="91">
        <f t="shared" si="14"/>
        <v>-30</v>
      </c>
      <c r="J77" s="91">
        <f t="shared" si="18"/>
        <v>28140</v>
      </c>
      <c r="K77" s="91">
        <f t="shared" si="15"/>
        <v>-40</v>
      </c>
      <c r="L77" s="91">
        <f t="shared" si="19"/>
        <v>24120</v>
      </c>
    </row>
    <row r="78" spans="1:12" s="6" customFormat="1" ht="15.75" thickBot="1">
      <c r="A78" s="171" t="s">
        <v>328</v>
      </c>
      <c r="B78" s="172"/>
      <c r="C78" s="172"/>
      <c r="D78" s="172"/>
      <c r="E78" s="172"/>
      <c r="F78" s="172"/>
      <c r="G78" s="172"/>
      <c r="H78" s="172"/>
      <c r="I78" s="172"/>
      <c r="J78" s="172"/>
      <c r="K78" s="172"/>
      <c r="L78" s="173"/>
    </row>
    <row r="79" spans="1:12" s="6" customFormat="1" ht="15.75" thickBot="1">
      <c r="A79" s="174"/>
      <c r="B79" s="175"/>
      <c r="C79" s="176"/>
      <c r="D79" s="22"/>
      <c r="E79" s="23"/>
      <c r="F79" s="24">
        <v>-15</v>
      </c>
      <c r="G79" s="25"/>
      <c r="H79" s="26">
        <v>-25</v>
      </c>
      <c r="I79" s="105"/>
      <c r="J79" s="26">
        <v>-30</v>
      </c>
      <c r="K79" s="25"/>
      <c r="L79" s="27">
        <v>-40</v>
      </c>
    </row>
    <row r="80" spans="1:12" s="28" customFormat="1" ht="12.95" customHeight="1">
      <c r="A80" s="94">
        <v>1</v>
      </c>
      <c r="B80" s="95" t="s">
        <v>99</v>
      </c>
      <c r="C80" s="96" t="s">
        <v>204</v>
      </c>
      <c r="D80" s="101">
        <v>16680</v>
      </c>
      <c r="E80" s="102">
        <f>$F$79</f>
        <v>-15</v>
      </c>
      <c r="F80" s="103">
        <f t="shared" ref="F80:F93" si="20">CEILING(D80+(D80*E80/100),10)</f>
        <v>14180</v>
      </c>
      <c r="G80" s="102">
        <f t="shared" ref="G80:G93" si="21">$H$79</f>
        <v>-25</v>
      </c>
      <c r="H80" s="103">
        <f t="shared" ref="H80:H93" si="22">CEILING(D80+(D80*G80/100),10)</f>
        <v>12510</v>
      </c>
      <c r="I80" s="102">
        <f t="shared" ref="I80:I93" si="23">$J$79</f>
        <v>-30</v>
      </c>
      <c r="J80" s="103">
        <f t="shared" ref="J80:J93" si="24">CEILING(D80+(D80*I80/100),10)</f>
        <v>11680</v>
      </c>
      <c r="K80" s="102">
        <f t="shared" ref="K80:K93" si="25">$L$79</f>
        <v>-40</v>
      </c>
      <c r="L80" s="104">
        <f t="shared" ref="L80:L88" si="26">ROUNDUP(D80+(D80*K80/100),0)</f>
        <v>10008</v>
      </c>
    </row>
    <row r="81" spans="1:12" s="28" customFormat="1" ht="12.95" customHeight="1">
      <c r="A81" s="29">
        <v>2</v>
      </c>
      <c r="B81" s="30" t="s">
        <v>99</v>
      </c>
      <c r="C81" s="31" t="s">
        <v>205</v>
      </c>
      <c r="D81" s="32">
        <v>17600</v>
      </c>
      <c r="E81" s="33">
        <f t="shared" ref="E81:E93" si="27">$F$79</f>
        <v>-15</v>
      </c>
      <c r="F81" s="34">
        <f t="shared" si="20"/>
        <v>14960</v>
      </c>
      <c r="G81" s="33">
        <f t="shared" si="21"/>
        <v>-25</v>
      </c>
      <c r="H81" s="34">
        <f t="shared" si="22"/>
        <v>13200</v>
      </c>
      <c r="I81" s="33">
        <f t="shared" si="23"/>
        <v>-30</v>
      </c>
      <c r="J81" s="34">
        <f t="shared" si="24"/>
        <v>12320</v>
      </c>
      <c r="K81" s="33">
        <f t="shared" si="25"/>
        <v>-40</v>
      </c>
      <c r="L81" s="35">
        <f t="shared" si="26"/>
        <v>10560</v>
      </c>
    </row>
    <row r="82" spans="1:12" s="28" customFormat="1" ht="12.95" customHeight="1">
      <c r="A82" s="29">
        <v>3</v>
      </c>
      <c r="B82" s="30" t="s">
        <v>99</v>
      </c>
      <c r="C82" s="31" t="s">
        <v>206</v>
      </c>
      <c r="D82" s="32">
        <v>16700</v>
      </c>
      <c r="E82" s="33">
        <f t="shared" si="27"/>
        <v>-15</v>
      </c>
      <c r="F82" s="34">
        <f t="shared" si="20"/>
        <v>14200</v>
      </c>
      <c r="G82" s="33">
        <f t="shared" si="21"/>
        <v>-25</v>
      </c>
      <c r="H82" s="34">
        <f t="shared" si="22"/>
        <v>12530</v>
      </c>
      <c r="I82" s="33">
        <f t="shared" si="23"/>
        <v>-30</v>
      </c>
      <c r="J82" s="34">
        <f t="shared" si="24"/>
        <v>11690</v>
      </c>
      <c r="K82" s="33">
        <f t="shared" si="25"/>
        <v>-40</v>
      </c>
      <c r="L82" s="35">
        <f t="shared" si="26"/>
        <v>10020</v>
      </c>
    </row>
    <row r="83" spans="1:12" s="28" customFormat="1" ht="11.25" customHeight="1">
      <c r="A83" s="29">
        <v>4</v>
      </c>
      <c r="B83" s="30" t="s">
        <v>99</v>
      </c>
      <c r="C83" s="31" t="s">
        <v>207</v>
      </c>
      <c r="D83" s="32">
        <v>17600</v>
      </c>
      <c r="E83" s="33">
        <f t="shared" si="27"/>
        <v>-15</v>
      </c>
      <c r="F83" s="34">
        <f t="shared" si="20"/>
        <v>14960</v>
      </c>
      <c r="G83" s="33">
        <f t="shared" si="21"/>
        <v>-25</v>
      </c>
      <c r="H83" s="34">
        <f t="shared" si="22"/>
        <v>13200</v>
      </c>
      <c r="I83" s="33">
        <f t="shared" si="23"/>
        <v>-30</v>
      </c>
      <c r="J83" s="34">
        <f t="shared" si="24"/>
        <v>12320</v>
      </c>
      <c r="K83" s="33">
        <f t="shared" si="25"/>
        <v>-40</v>
      </c>
      <c r="L83" s="35">
        <f t="shared" si="26"/>
        <v>10560</v>
      </c>
    </row>
    <row r="84" spans="1:12" s="36" customFormat="1" ht="12.95" customHeight="1">
      <c r="A84" s="29">
        <v>5</v>
      </c>
      <c r="B84" s="30" t="s">
        <v>99</v>
      </c>
      <c r="C84" s="31" t="s">
        <v>208</v>
      </c>
      <c r="D84" s="32">
        <v>18400</v>
      </c>
      <c r="E84" s="33">
        <f t="shared" si="27"/>
        <v>-15</v>
      </c>
      <c r="F84" s="34">
        <f t="shared" si="20"/>
        <v>15640</v>
      </c>
      <c r="G84" s="33">
        <f t="shared" si="21"/>
        <v>-25</v>
      </c>
      <c r="H84" s="34">
        <f t="shared" si="22"/>
        <v>13800</v>
      </c>
      <c r="I84" s="33">
        <f t="shared" si="23"/>
        <v>-30</v>
      </c>
      <c r="J84" s="34">
        <f t="shared" si="24"/>
        <v>12880</v>
      </c>
      <c r="K84" s="33">
        <f t="shared" si="25"/>
        <v>-40</v>
      </c>
      <c r="L84" s="35">
        <f t="shared" si="26"/>
        <v>11040</v>
      </c>
    </row>
    <row r="85" spans="1:12" s="36" customFormat="1" ht="12.95" customHeight="1">
      <c r="A85" s="29">
        <v>6</v>
      </c>
      <c r="B85" s="30" t="s">
        <v>99</v>
      </c>
      <c r="C85" s="31" t="s">
        <v>209</v>
      </c>
      <c r="D85" s="32">
        <v>21400</v>
      </c>
      <c r="E85" s="33">
        <f t="shared" si="27"/>
        <v>-15</v>
      </c>
      <c r="F85" s="34">
        <f t="shared" si="20"/>
        <v>18190</v>
      </c>
      <c r="G85" s="33">
        <f t="shared" si="21"/>
        <v>-25</v>
      </c>
      <c r="H85" s="34">
        <f t="shared" si="22"/>
        <v>16050</v>
      </c>
      <c r="I85" s="33">
        <f t="shared" si="23"/>
        <v>-30</v>
      </c>
      <c r="J85" s="34">
        <f t="shared" si="24"/>
        <v>14980</v>
      </c>
      <c r="K85" s="33">
        <f t="shared" si="25"/>
        <v>-40</v>
      </c>
      <c r="L85" s="35">
        <f t="shared" si="26"/>
        <v>12840</v>
      </c>
    </row>
    <row r="86" spans="1:12" s="36" customFormat="1" ht="12.95" customHeight="1">
      <c r="A86" s="29">
        <v>7</v>
      </c>
      <c r="B86" s="30" t="s">
        <v>99</v>
      </c>
      <c r="C86" s="70" t="s">
        <v>210</v>
      </c>
      <c r="D86" s="32">
        <v>23200</v>
      </c>
      <c r="E86" s="33">
        <f t="shared" si="27"/>
        <v>-15</v>
      </c>
      <c r="F86" s="34">
        <f t="shared" si="20"/>
        <v>19720</v>
      </c>
      <c r="G86" s="33">
        <f t="shared" si="21"/>
        <v>-25</v>
      </c>
      <c r="H86" s="34">
        <f t="shared" si="22"/>
        <v>17400</v>
      </c>
      <c r="I86" s="33">
        <f t="shared" si="23"/>
        <v>-30</v>
      </c>
      <c r="J86" s="34">
        <f t="shared" si="24"/>
        <v>16240</v>
      </c>
      <c r="K86" s="33">
        <f t="shared" si="25"/>
        <v>-40</v>
      </c>
      <c r="L86" s="35">
        <f t="shared" si="26"/>
        <v>13920</v>
      </c>
    </row>
    <row r="87" spans="1:12" s="36" customFormat="1" ht="12.95" customHeight="1">
      <c r="A87" s="29">
        <v>8</v>
      </c>
      <c r="B87" s="30" t="s">
        <v>99</v>
      </c>
      <c r="C87" s="31" t="s">
        <v>211</v>
      </c>
      <c r="D87" s="32">
        <v>19000</v>
      </c>
      <c r="E87" s="33">
        <f t="shared" si="27"/>
        <v>-15</v>
      </c>
      <c r="F87" s="34">
        <f t="shared" si="20"/>
        <v>16150</v>
      </c>
      <c r="G87" s="33">
        <f t="shared" si="21"/>
        <v>-25</v>
      </c>
      <c r="H87" s="34">
        <f t="shared" si="22"/>
        <v>14250</v>
      </c>
      <c r="I87" s="33">
        <f t="shared" si="23"/>
        <v>-30</v>
      </c>
      <c r="J87" s="34">
        <f t="shared" si="24"/>
        <v>13300</v>
      </c>
      <c r="K87" s="33">
        <f t="shared" si="25"/>
        <v>-40</v>
      </c>
      <c r="L87" s="35">
        <f t="shared" si="26"/>
        <v>11400</v>
      </c>
    </row>
    <row r="88" spans="1:12" s="36" customFormat="1" ht="12.95" customHeight="1">
      <c r="A88" s="29">
        <v>9</v>
      </c>
      <c r="B88" s="30" t="s">
        <v>99</v>
      </c>
      <c r="C88" s="31" t="s">
        <v>212</v>
      </c>
      <c r="D88" s="32">
        <v>29000</v>
      </c>
      <c r="E88" s="33">
        <f t="shared" si="27"/>
        <v>-15</v>
      </c>
      <c r="F88" s="34">
        <f t="shared" si="20"/>
        <v>24650</v>
      </c>
      <c r="G88" s="33">
        <f t="shared" si="21"/>
        <v>-25</v>
      </c>
      <c r="H88" s="34">
        <f t="shared" si="22"/>
        <v>21750</v>
      </c>
      <c r="I88" s="33">
        <f t="shared" si="23"/>
        <v>-30</v>
      </c>
      <c r="J88" s="34">
        <f t="shared" si="24"/>
        <v>20300</v>
      </c>
      <c r="K88" s="33">
        <f t="shared" si="25"/>
        <v>-40</v>
      </c>
      <c r="L88" s="35">
        <f t="shared" si="26"/>
        <v>17400</v>
      </c>
    </row>
    <row r="89" spans="1:12" s="36" customFormat="1" ht="12.95" customHeight="1">
      <c r="A89" s="29">
        <v>10</v>
      </c>
      <c r="B89" s="30" t="s">
        <v>99</v>
      </c>
      <c r="C89" s="31" t="s">
        <v>213</v>
      </c>
      <c r="D89" s="32">
        <v>33800</v>
      </c>
      <c r="E89" s="33">
        <f t="shared" si="27"/>
        <v>-15</v>
      </c>
      <c r="F89" s="34">
        <f t="shared" si="20"/>
        <v>28730</v>
      </c>
      <c r="G89" s="33">
        <f t="shared" si="21"/>
        <v>-25</v>
      </c>
      <c r="H89" s="34">
        <f t="shared" si="22"/>
        <v>25350</v>
      </c>
      <c r="I89" s="33">
        <f t="shared" si="23"/>
        <v>-30</v>
      </c>
      <c r="J89" s="34">
        <f t="shared" si="24"/>
        <v>23660</v>
      </c>
      <c r="K89" s="33">
        <f t="shared" si="25"/>
        <v>-40</v>
      </c>
      <c r="L89" s="35">
        <f>ROUNDUP(D89+(D89*K89/100),-1)</f>
        <v>20280</v>
      </c>
    </row>
    <row r="90" spans="1:12" s="36" customFormat="1">
      <c r="A90" s="29">
        <v>11</v>
      </c>
      <c r="B90" s="30" t="s">
        <v>99</v>
      </c>
      <c r="C90" s="31" t="s">
        <v>214</v>
      </c>
      <c r="D90" s="32">
        <v>41500</v>
      </c>
      <c r="E90" s="33">
        <f t="shared" si="27"/>
        <v>-15</v>
      </c>
      <c r="F90" s="34">
        <f t="shared" si="20"/>
        <v>35280</v>
      </c>
      <c r="G90" s="33">
        <f t="shared" si="21"/>
        <v>-25</v>
      </c>
      <c r="H90" s="34">
        <f t="shared" si="22"/>
        <v>31130</v>
      </c>
      <c r="I90" s="33">
        <f t="shared" si="23"/>
        <v>-30</v>
      </c>
      <c r="J90" s="34">
        <f t="shared" si="24"/>
        <v>29050</v>
      </c>
      <c r="K90" s="33">
        <f t="shared" si="25"/>
        <v>-40</v>
      </c>
      <c r="L90" s="35">
        <f>ROUNDUP(D90+(D90*K90/100),0)</f>
        <v>24900</v>
      </c>
    </row>
    <row r="91" spans="1:12" s="36" customFormat="1" ht="12.95" customHeight="1">
      <c r="A91" s="29">
        <v>12</v>
      </c>
      <c r="B91" s="30" t="s">
        <v>99</v>
      </c>
      <c r="C91" s="31" t="s">
        <v>215</v>
      </c>
      <c r="D91" s="32">
        <v>54000</v>
      </c>
      <c r="E91" s="33">
        <f t="shared" si="27"/>
        <v>-15</v>
      </c>
      <c r="F91" s="34">
        <f t="shared" si="20"/>
        <v>45900</v>
      </c>
      <c r="G91" s="33">
        <f t="shared" si="21"/>
        <v>-25</v>
      </c>
      <c r="H91" s="34">
        <f t="shared" si="22"/>
        <v>40500</v>
      </c>
      <c r="I91" s="33">
        <f t="shared" si="23"/>
        <v>-30</v>
      </c>
      <c r="J91" s="34">
        <f t="shared" si="24"/>
        <v>37800</v>
      </c>
      <c r="K91" s="33">
        <f t="shared" si="25"/>
        <v>-40</v>
      </c>
      <c r="L91" s="35">
        <f>ROUNDUP(D91+(D91*K91/100),0)</f>
        <v>32400</v>
      </c>
    </row>
    <row r="92" spans="1:12" s="36" customFormat="1" ht="12.95" customHeight="1">
      <c r="A92" s="29">
        <v>13</v>
      </c>
      <c r="B92" s="30" t="s">
        <v>99</v>
      </c>
      <c r="C92" s="31" t="s">
        <v>216</v>
      </c>
      <c r="D92" s="32">
        <v>68000</v>
      </c>
      <c r="E92" s="33">
        <f t="shared" si="27"/>
        <v>-15</v>
      </c>
      <c r="F92" s="34">
        <f t="shared" si="20"/>
        <v>57800</v>
      </c>
      <c r="G92" s="33">
        <f t="shared" si="21"/>
        <v>-25</v>
      </c>
      <c r="H92" s="34">
        <f t="shared" si="22"/>
        <v>51000</v>
      </c>
      <c r="I92" s="33">
        <f t="shared" si="23"/>
        <v>-30</v>
      </c>
      <c r="J92" s="34">
        <f t="shared" si="24"/>
        <v>47600</v>
      </c>
      <c r="K92" s="33">
        <f t="shared" si="25"/>
        <v>-40</v>
      </c>
      <c r="L92" s="35">
        <f>ROUNDUP(D92+(D92*K92/100),0)</f>
        <v>40800</v>
      </c>
    </row>
    <row r="93" spans="1:12" s="36" customFormat="1" ht="12.95" customHeight="1" thickBot="1">
      <c r="A93" s="37">
        <v>14</v>
      </c>
      <c r="B93" s="38" t="s">
        <v>99</v>
      </c>
      <c r="C93" s="39" t="s">
        <v>217</v>
      </c>
      <c r="D93" s="40">
        <v>82000</v>
      </c>
      <c r="E93" s="41">
        <f t="shared" si="27"/>
        <v>-15</v>
      </c>
      <c r="F93" s="42">
        <f t="shared" si="20"/>
        <v>69700</v>
      </c>
      <c r="G93" s="41">
        <f t="shared" si="21"/>
        <v>-25</v>
      </c>
      <c r="H93" s="42">
        <f t="shared" si="22"/>
        <v>61500</v>
      </c>
      <c r="I93" s="41">
        <f t="shared" si="23"/>
        <v>-30</v>
      </c>
      <c r="J93" s="42">
        <f t="shared" si="24"/>
        <v>57400</v>
      </c>
      <c r="K93" s="41">
        <f t="shared" si="25"/>
        <v>-40</v>
      </c>
      <c r="L93" s="43">
        <f>ROUNDUP(D93+(D93*K93/100),0)</f>
        <v>49200</v>
      </c>
    </row>
    <row r="94" spans="1:12" s="6" customFormat="1" ht="12.95" customHeight="1" thickBot="1">
      <c r="A94" s="177" t="s">
        <v>203</v>
      </c>
      <c r="B94" s="178"/>
      <c r="C94" s="178"/>
      <c r="D94" s="178"/>
      <c r="E94" s="178"/>
      <c r="F94" s="178"/>
      <c r="G94" s="178"/>
      <c r="H94" s="178"/>
      <c r="I94" s="178"/>
      <c r="J94" s="178"/>
      <c r="K94" s="178"/>
      <c r="L94" s="179"/>
    </row>
    <row r="95" spans="1:12" s="6" customFormat="1" ht="12.95" customHeight="1" thickBot="1">
      <c r="A95" s="157"/>
      <c r="B95" s="158"/>
      <c r="C95" s="159"/>
      <c r="D95" s="22"/>
      <c r="E95" s="23"/>
      <c r="F95" s="24">
        <v>-15</v>
      </c>
      <c r="G95" s="23"/>
      <c r="H95" s="24">
        <v>-25</v>
      </c>
      <c r="I95" s="25"/>
      <c r="J95" s="24">
        <v>-30</v>
      </c>
      <c r="K95" s="23"/>
      <c r="L95" s="27">
        <v>-40</v>
      </c>
    </row>
    <row r="96" spans="1:12" s="6" customFormat="1" ht="12.95" customHeight="1">
      <c r="A96" s="71">
        <v>1</v>
      </c>
      <c r="B96" s="45" t="s">
        <v>309</v>
      </c>
      <c r="C96" s="72" t="s">
        <v>218</v>
      </c>
      <c r="D96" s="73">
        <v>2200</v>
      </c>
      <c r="E96" s="74">
        <f>$F$95</f>
        <v>-15</v>
      </c>
      <c r="F96" s="75">
        <f t="shared" ref="F96:F103" si="28">CEILING(D96+(D96*E96/100),10)</f>
        <v>1870</v>
      </c>
      <c r="G96" s="74">
        <f t="shared" ref="G96:G105" si="29">$H$95</f>
        <v>-25</v>
      </c>
      <c r="H96" s="75">
        <f t="shared" ref="H96:H103" si="30">CEILING(D96+(D96*G96/100),10)</f>
        <v>1650</v>
      </c>
      <c r="I96" s="76">
        <f t="shared" ref="I96:I105" si="31">$J$95</f>
        <v>-30</v>
      </c>
      <c r="J96" s="75">
        <f t="shared" ref="J96:J103" si="32">CEILING(D96+(D96*I96/100),10)</f>
        <v>1540</v>
      </c>
      <c r="K96" s="74">
        <f t="shared" ref="K96:K105" si="33">$L$95</f>
        <v>-40</v>
      </c>
      <c r="L96" s="77">
        <f t="shared" ref="L96:L101" si="34">ROUNDUP(D96+(D96*K96/100),0)</f>
        <v>1320</v>
      </c>
    </row>
    <row r="97" spans="1:12" s="6" customFormat="1" ht="12.95" customHeight="1">
      <c r="A97" s="44">
        <v>2</v>
      </c>
      <c r="B97" s="45" t="s">
        <v>308</v>
      </c>
      <c r="C97" s="78" t="s">
        <v>219</v>
      </c>
      <c r="D97" s="79">
        <v>1400</v>
      </c>
      <c r="E97" s="80">
        <f t="shared" ref="E97:E105" si="35">$F$95</f>
        <v>-15</v>
      </c>
      <c r="F97" s="19">
        <f t="shared" si="28"/>
        <v>1190</v>
      </c>
      <c r="G97" s="80">
        <f t="shared" si="29"/>
        <v>-25</v>
      </c>
      <c r="H97" s="19">
        <f t="shared" si="30"/>
        <v>1050</v>
      </c>
      <c r="I97" s="80">
        <f t="shared" si="31"/>
        <v>-30</v>
      </c>
      <c r="J97" s="19">
        <f t="shared" si="32"/>
        <v>980</v>
      </c>
      <c r="K97" s="48">
        <f t="shared" si="33"/>
        <v>-40</v>
      </c>
      <c r="L97" s="49">
        <f t="shared" si="34"/>
        <v>840</v>
      </c>
    </row>
    <row r="98" spans="1:12" s="6" customFormat="1" ht="12.95" customHeight="1">
      <c r="A98" s="44">
        <v>3</v>
      </c>
      <c r="B98" s="45" t="s">
        <v>307</v>
      </c>
      <c r="C98" s="45" t="s">
        <v>220</v>
      </c>
      <c r="D98" s="46">
        <v>750</v>
      </c>
      <c r="E98" s="47">
        <f t="shared" si="35"/>
        <v>-15</v>
      </c>
      <c r="F98" s="19">
        <f t="shared" si="28"/>
        <v>640</v>
      </c>
      <c r="G98" s="47">
        <f t="shared" si="29"/>
        <v>-25</v>
      </c>
      <c r="H98" s="19">
        <f t="shared" si="30"/>
        <v>570</v>
      </c>
      <c r="I98" s="48">
        <f t="shared" si="31"/>
        <v>-30</v>
      </c>
      <c r="J98" s="19">
        <f t="shared" si="32"/>
        <v>530</v>
      </c>
      <c r="K98" s="47">
        <f t="shared" si="33"/>
        <v>-40</v>
      </c>
      <c r="L98" s="49">
        <f t="shared" si="34"/>
        <v>450</v>
      </c>
    </row>
    <row r="99" spans="1:12" s="6" customFormat="1" ht="12.95" customHeight="1">
      <c r="A99" s="44">
        <v>4</v>
      </c>
      <c r="B99" s="45" t="s">
        <v>306</v>
      </c>
      <c r="C99" s="45" t="s">
        <v>221</v>
      </c>
      <c r="D99" s="46">
        <v>600</v>
      </c>
      <c r="E99" s="47">
        <f t="shared" si="35"/>
        <v>-15</v>
      </c>
      <c r="F99" s="19">
        <f t="shared" si="28"/>
        <v>510</v>
      </c>
      <c r="G99" s="47">
        <f t="shared" si="29"/>
        <v>-25</v>
      </c>
      <c r="H99" s="19">
        <f t="shared" si="30"/>
        <v>450</v>
      </c>
      <c r="I99" s="48">
        <f t="shared" si="31"/>
        <v>-30</v>
      </c>
      <c r="J99" s="19">
        <f t="shared" si="32"/>
        <v>420</v>
      </c>
      <c r="K99" s="47">
        <f t="shared" si="33"/>
        <v>-40</v>
      </c>
      <c r="L99" s="49">
        <f t="shared" si="34"/>
        <v>360</v>
      </c>
    </row>
    <row r="100" spans="1:12" s="6" customFormat="1" ht="12.95" customHeight="1">
      <c r="A100" s="44">
        <v>5</v>
      </c>
      <c r="B100" s="45" t="s">
        <v>305</v>
      </c>
      <c r="C100" s="45" t="s">
        <v>222</v>
      </c>
      <c r="D100" s="46">
        <v>450</v>
      </c>
      <c r="E100" s="47">
        <f t="shared" si="35"/>
        <v>-15</v>
      </c>
      <c r="F100" s="19">
        <f t="shared" si="28"/>
        <v>390</v>
      </c>
      <c r="G100" s="47">
        <f t="shared" si="29"/>
        <v>-25</v>
      </c>
      <c r="H100" s="19">
        <f t="shared" si="30"/>
        <v>340</v>
      </c>
      <c r="I100" s="48">
        <f t="shared" si="31"/>
        <v>-30</v>
      </c>
      <c r="J100" s="19">
        <f t="shared" si="32"/>
        <v>320</v>
      </c>
      <c r="K100" s="47">
        <f t="shared" si="33"/>
        <v>-40</v>
      </c>
      <c r="L100" s="49">
        <f t="shared" si="34"/>
        <v>270</v>
      </c>
    </row>
    <row r="101" spans="1:12" s="6" customFormat="1" ht="12.95" customHeight="1">
      <c r="A101" s="44">
        <v>6</v>
      </c>
      <c r="B101" s="45" t="s">
        <v>119</v>
      </c>
      <c r="C101" s="45" t="s">
        <v>100</v>
      </c>
      <c r="D101" s="46">
        <v>2900</v>
      </c>
      <c r="E101" s="47">
        <f t="shared" si="35"/>
        <v>-15</v>
      </c>
      <c r="F101" s="19">
        <f t="shared" si="28"/>
        <v>2470</v>
      </c>
      <c r="G101" s="47">
        <f t="shared" si="29"/>
        <v>-25</v>
      </c>
      <c r="H101" s="19">
        <f t="shared" si="30"/>
        <v>2180</v>
      </c>
      <c r="I101" s="48">
        <f t="shared" si="31"/>
        <v>-30</v>
      </c>
      <c r="J101" s="19">
        <f t="shared" si="32"/>
        <v>2030</v>
      </c>
      <c r="K101" s="47">
        <f t="shared" si="33"/>
        <v>-40</v>
      </c>
      <c r="L101" s="49">
        <f t="shared" si="34"/>
        <v>1740</v>
      </c>
    </row>
    <row r="102" spans="1:12" s="6" customFormat="1" ht="12.95" customHeight="1">
      <c r="A102" s="44">
        <v>7</v>
      </c>
      <c r="B102" s="45" t="s">
        <v>310</v>
      </c>
      <c r="C102" s="45" t="s">
        <v>101</v>
      </c>
      <c r="D102" s="46">
        <v>2000</v>
      </c>
      <c r="E102" s="47">
        <f t="shared" si="35"/>
        <v>-15</v>
      </c>
      <c r="F102" s="19">
        <f t="shared" si="28"/>
        <v>1700</v>
      </c>
      <c r="G102" s="47">
        <f t="shared" si="29"/>
        <v>-25</v>
      </c>
      <c r="H102" s="19">
        <f t="shared" si="30"/>
        <v>1500</v>
      </c>
      <c r="I102" s="48">
        <f t="shared" si="31"/>
        <v>-30</v>
      </c>
      <c r="J102" s="19">
        <f t="shared" si="32"/>
        <v>1400</v>
      </c>
      <c r="K102" s="47">
        <f t="shared" si="33"/>
        <v>-40</v>
      </c>
      <c r="L102" s="49">
        <f>ROUNDUP(D102+(D102*K102/100),-1)</f>
        <v>1200</v>
      </c>
    </row>
    <row r="103" spans="1:12" s="6" customFormat="1" ht="12.95" customHeight="1">
      <c r="A103" s="44">
        <v>8</v>
      </c>
      <c r="B103" s="45" t="s">
        <v>122</v>
      </c>
      <c r="C103" s="45" t="s">
        <v>102</v>
      </c>
      <c r="D103" s="46">
        <v>750</v>
      </c>
      <c r="E103" s="47">
        <f t="shared" si="35"/>
        <v>-15</v>
      </c>
      <c r="F103" s="19">
        <f t="shared" si="28"/>
        <v>640</v>
      </c>
      <c r="G103" s="47">
        <f t="shared" si="29"/>
        <v>-25</v>
      </c>
      <c r="H103" s="19">
        <f t="shared" si="30"/>
        <v>570</v>
      </c>
      <c r="I103" s="48">
        <f t="shared" si="31"/>
        <v>-30</v>
      </c>
      <c r="J103" s="19">
        <f t="shared" si="32"/>
        <v>530</v>
      </c>
      <c r="K103" s="47">
        <f t="shared" si="33"/>
        <v>-40</v>
      </c>
      <c r="L103" s="49">
        <f>ROUNDUP(D103+(D103*K103/100),0)</f>
        <v>450</v>
      </c>
    </row>
    <row r="104" spans="1:12" s="6" customFormat="1" ht="12.95" customHeight="1">
      <c r="A104" s="44">
        <v>9</v>
      </c>
      <c r="B104" s="45"/>
      <c r="C104" s="45" t="s">
        <v>103</v>
      </c>
      <c r="D104" s="46">
        <v>20000</v>
      </c>
      <c r="E104" s="47">
        <f t="shared" si="35"/>
        <v>-15</v>
      </c>
      <c r="F104" s="19">
        <f>CEILING(D104+(D104*E104/100),10)+10</f>
        <v>17010</v>
      </c>
      <c r="G104" s="47">
        <f t="shared" si="29"/>
        <v>-25</v>
      </c>
      <c r="H104" s="19">
        <f>CEILING(D104+(D104*G104/100),10)+20</f>
        <v>15020</v>
      </c>
      <c r="I104" s="48">
        <f t="shared" si="31"/>
        <v>-30</v>
      </c>
      <c r="J104" s="19">
        <f>CEILING(D104+(D104*I104/100),10)+10</f>
        <v>14010</v>
      </c>
      <c r="K104" s="47">
        <f t="shared" si="33"/>
        <v>-40</v>
      </c>
      <c r="L104" s="49">
        <f>ROUNDUP(D104+(D104*K104/100),0)</f>
        <v>12000</v>
      </c>
    </row>
    <row r="105" spans="1:12" s="6" customFormat="1" ht="15.75" thickBot="1">
      <c r="A105" s="81">
        <v>10</v>
      </c>
      <c r="B105" s="82" t="s">
        <v>311</v>
      </c>
      <c r="C105" s="82" t="s">
        <v>104</v>
      </c>
      <c r="D105" s="83">
        <v>14700</v>
      </c>
      <c r="E105" s="84">
        <f t="shared" si="35"/>
        <v>-15</v>
      </c>
      <c r="F105" s="69">
        <f>CEILING(D105+(D105*E105/100),10)+60</f>
        <v>12560</v>
      </c>
      <c r="G105" s="84">
        <f t="shared" si="29"/>
        <v>-25</v>
      </c>
      <c r="H105" s="69">
        <f>CEILING(D105+(D105*G105/100),10)+110</f>
        <v>11140</v>
      </c>
      <c r="I105" s="85">
        <f t="shared" si="31"/>
        <v>-30</v>
      </c>
      <c r="J105" s="69">
        <f>CEILING(D105+(D105*I105/100),10)+90</f>
        <v>10380</v>
      </c>
      <c r="K105" s="84">
        <f t="shared" si="33"/>
        <v>-40</v>
      </c>
      <c r="L105" s="86">
        <f>ROUNDUP(D105+(D105*K105/100),0)</f>
        <v>8820</v>
      </c>
    </row>
    <row r="106" spans="1:12">
      <c r="A106" s="50"/>
      <c r="B106" s="160" t="s">
        <v>223</v>
      </c>
      <c r="C106" s="160"/>
      <c r="D106" s="51"/>
      <c r="E106" s="51"/>
      <c r="F106" s="51"/>
      <c r="G106" s="51"/>
      <c r="H106" s="51"/>
      <c r="I106" s="51"/>
      <c r="J106" s="51"/>
      <c r="K106" s="51"/>
      <c r="L106" s="52"/>
    </row>
    <row r="107" spans="1:12">
      <c r="A107" s="50"/>
      <c r="B107" s="51" t="s">
        <v>224</v>
      </c>
      <c r="C107" s="51"/>
      <c r="D107" s="51"/>
      <c r="E107" s="51"/>
      <c r="F107" s="51"/>
      <c r="G107" s="51"/>
      <c r="H107" s="51"/>
      <c r="I107" s="51"/>
      <c r="J107" s="51"/>
      <c r="K107" s="51"/>
      <c r="L107" s="52"/>
    </row>
    <row r="108" spans="1:12">
      <c r="A108" s="50"/>
      <c r="B108" s="51" t="s">
        <v>258</v>
      </c>
      <c r="C108" s="51"/>
      <c r="D108" s="51"/>
      <c r="E108" s="51"/>
      <c r="F108" s="51"/>
      <c r="G108" s="51"/>
      <c r="H108" s="51"/>
      <c r="I108" s="51"/>
      <c r="J108" s="51"/>
      <c r="K108" s="51"/>
      <c r="L108" s="52"/>
    </row>
    <row r="109" spans="1:12">
      <c r="A109" s="50"/>
      <c r="B109" s="51" t="s">
        <v>259</v>
      </c>
      <c r="C109" s="51"/>
      <c r="D109" s="51"/>
      <c r="E109" s="51"/>
      <c r="F109" s="51"/>
      <c r="G109" s="51"/>
      <c r="H109" s="51"/>
      <c r="I109" s="51"/>
      <c r="J109" s="51"/>
      <c r="K109" s="51"/>
      <c r="L109" s="52"/>
    </row>
    <row r="110" spans="1:12">
      <c r="A110" s="50"/>
      <c r="B110" s="53" t="s">
        <v>260</v>
      </c>
      <c r="C110" s="53"/>
      <c r="D110" s="53"/>
      <c r="E110" s="53"/>
      <c r="F110" s="53"/>
      <c r="G110" s="51"/>
      <c r="H110" s="51"/>
      <c r="I110" s="51"/>
      <c r="J110" s="51"/>
      <c r="K110" s="51"/>
      <c r="L110" s="52"/>
    </row>
    <row r="111" spans="1:12" ht="15.75" thickBot="1">
      <c r="A111" s="54"/>
      <c r="B111" s="161" t="s">
        <v>261</v>
      </c>
      <c r="C111" s="161"/>
      <c r="D111" s="161"/>
      <c r="E111" s="161"/>
      <c r="F111" s="161"/>
      <c r="G111" s="161"/>
      <c r="H111" s="161"/>
      <c r="I111" s="161"/>
      <c r="J111" s="161"/>
      <c r="K111" s="161"/>
      <c r="L111" s="162"/>
    </row>
    <row r="112" spans="1:12">
      <c r="A112" s="163"/>
      <c r="B112" s="163"/>
      <c r="C112" s="163"/>
      <c r="D112" s="163"/>
      <c r="E112" s="163"/>
      <c r="F112" s="163"/>
      <c r="G112" s="163"/>
      <c r="H112" s="163"/>
      <c r="I112" s="163"/>
      <c r="J112" s="163"/>
      <c r="K112" s="163"/>
      <c r="L112" s="163"/>
    </row>
  </sheetData>
  <mergeCells count="22">
    <mergeCell ref="A1:L1"/>
    <mergeCell ref="A2:L2"/>
    <mergeCell ref="A3:L3"/>
    <mergeCell ref="A4:A6"/>
    <mergeCell ref="B4:B6"/>
    <mergeCell ref="C4:C6"/>
    <mergeCell ref="D4:L4"/>
    <mergeCell ref="E5:E7"/>
    <mergeCell ref="G5:G7"/>
    <mergeCell ref="I5:I7"/>
    <mergeCell ref="A95:C95"/>
    <mergeCell ref="B106:C106"/>
    <mergeCell ref="B111:L111"/>
    <mergeCell ref="A112:L112"/>
    <mergeCell ref="K5:K7"/>
    <mergeCell ref="A7:C7"/>
    <mergeCell ref="A8:L8"/>
    <mergeCell ref="A78:L78"/>
    <mergeCell ref="A79:C79"/>
    <mergeCell ref="A94:L94"/>
    <mergeCell ref="A70:L70"/>
    <mergeCell ref="A71:C71"/>
  </mergeCells>
  <pageMargins left="0.47244094488188981" right="0.47244094488188981" top="0.15748031496062992" bottom="0.19685039370078741" header="0.15748031496062992" footer="0.19685039370078741"/>
  <pageSetup paperSize="9" scale="5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W249"/>
  <sheetViews>
    <sheetView tabSelected="1" view="pageBreakPreview" zoomScaleNormal="80" zoomScaleSheetLayoutView="100" workbookViewId="0">
      <selection activeCell="A270" sqref="A270"/>
    </sheetView>
  </sheetViews>
  <sheetFormatPr defaultColWidth="9.140625" defaultRowHeight="12.75"/>
  <cols>
    <col min="1" max="1" width="8.7109375" style="1" customWidth="1"/>
    <col min="2" max="2" width="84.85546875" style="1" customWidth="1"/>
    <col min="3" max="3" width="19.5703125" style="1" customWidth="1"/>
    <col min="4" max="4" width="19.7109375" style="2" customWidth="1"/>
    <col min="5" max="16384" width="9.140625" style="1"/>
  </cols>
  <sheetData>
    <row r="1" spans="1:4" s="117" customFormat="1" ht="36" customHeight="1">
      <c r="A1" s="211"/>
      <c r="B1" s="212"/>
      <c r="C1" s="212"/>
      <c r="D1" s="213"/>
    </row>
    <row r="2" spans="1:4" s="118" customFormat="1" ht="34.5" customHeight="1">
      <c r="A2" s="200" t="s">
        <v>481</v>
      </c>
      <c r="B2" s="201"/>
      <c r="C2" s="201"/>
      <c r="D2" s="202"/>
    </row>
    <row r="3" spans="1:4" s="118" customFormat="1" ht="29.25" customHeight="1">
      <c r="A3" s="208" t="s">
        <v>480</v>
      </c>
      <c r="B3" s="209"/>
      <c r="C3" s="209"/>
      <c r="D3" s="210"/>
    </row>
    <row r="4" spans="1:4" s="118" customFormat="1" ht="13.5" customHeight="1">
      <c r="A4" s="206" t="s">
        <v>0</v>
      </c>
      <c r="B4" s="203" t="s">
        <v>1</v>
      </c>
      <c r="C4" s="203" t="s">
        <v>230</v>
      </c>
      <c r="D4" s="204" t="s">
        <v>2</v>
      </c>
    </row>
    <row r="5" spans="1:4" s="118" customFormat="1" ht="13.5" customHeight="1">
      <c r="A5" s="207"/>
      <c r="B5" s="203"/>
      <c r="C5" s="203"/>
      <c r="D5" s="205"/>
    </row>
    <row r="6" spans="1:4" s="118" customFormat="1" ht="26.45" customHeight="1">
      <c r="A6" s="132">
        <v>1</v>
      </c>
      <c r="B6" s="133" t="s">
        <v>477</v>
      </c>
      <c r="C6" s="148" t="s">
        <v>105</v>
      </c>
      <c r="D6" s="128">
        <v>4200</v>
      </c>
    </row>
    <row r="7" spans="1:4" s="118" customFormat="1" ht="26.45" customHeight="1">
      <c r="A7" s="132">
        <v>2</v>
      </c>
      <c r="B7" s="133" t="s">
        <v>21</v>
      </c>
      <c r="C7" s="148" t="s">
        <v>107</v>
      </c>
      <c r="D7" s="128">
        <v>1900</v>
      </c>
    </row>
    <row r="8" spans="1:4" s="118" customFormat="1" ht="26.45" customHeight="1">
      <c r="A8" s="132">
        <v>3</v>
      </c>
      <c r="B8" s="133" t="s">
        <v>22</v>
      </c>
      <c r="C8" s="148" t="s">
        <v>106</v>
      </c>
      <c r="D8" s="128">
        <v>3600</v>
      </c>
    </row>
    <row r="9" spans="1:4" s="118" customFormat="1" ht="26.45" customHeight="1">
      <c r="A9" s="132">
        <v>4</v>
      </c>
      <c r="B9" s="133" t="s">
        <v>5</v>
      </c>
      <c r="C9" s="148" t="s">
        <v>108</v>
      </c>
      <c r="D9" s="128">
        <v>2800</v>
      </c>
    </row>
    <row r="10" spans="1:4" s="118" customFormat="1" ht="26.45" customHeight="1">
      <c r="A10" s="132">
        <v>5</v>
      </c>
      <c r="B10" s="134" t="s">
        <v>23</v>
      </c>
      <c r="C10" s="148" t="s">
        <v>109</v>
      </c>
      <c r="D10" s="128">
        <v>2900</v>
      </c>
    </row>
    <row r="11" spans="1:4" s="118" customFormat="1" ht="26.45" customHeight="1">
      <c r="A11" s="132">
        <v>6</v>
      </c>
      <c r="B11" s="133" t="s">
        <v>24</v>
      </c>
      <c r="C11" s="148" t="s">
        <v>111</v>
      </c>
      <c r="D11" s="128">
        <v>2100</v>
      </c>
    </row>
    <row r="12" spans="1:4" s="118" customFormat="1" ht="26.45" customHeight="1">
      <c r="A12" s="132">
        <v>7</v>
      </c>
      <c r="B12" s="133" t="s">
        <v>25</v>
      </c>
      <c r="C12" s="148" t="s">
        <v>110</v>
      </c>
      <c r="D12" s="128">
        <v>3100</v>
      </c>
    </row>
    <row r="13" spans="1:4" s="118" customFormat="1" ht="26.45" customHeight="1">
      <c r="A13" s="132">
        <v>8</v>
      </c>
      <c r="B13" s="133" t="s">
        <v>26</v>
      </c>
      <c r="C13" s="148" t="s">
        <v>112</v>
      </c>
      <c r="D13" s="128">
        <v>1600</v>
      </c>
    </row>
    <row r="14" spans="1:4" s="118" customFormat="1" ht="26.45" customHeight="1">
      <c r="A14" s="132">
        <v>9</v>
      </c>
      <c r="B14" s="133" t="s">
        <v>27</v>
      </c>
      <c r="C14" s="148" t="s">
        <v>113</v>
      </c>
      <c r="D14" s="128">
        <v>5000</v>
      </c>
    </row>
    <row r="15" spans="1:4" s="118" customFormat="1" ht="26.45" customHeight="1">
      <c r="A15" s="132">
        <v>10</v>
      </c>
      <c r="B15" s="133" t="s">
        <v>28</v>
      </c>
      <c r="C15" s="148" t="s">
        <v>114</v>
      </c>
      <c r="D15" s="128">
        <v>2200</v>
      </c>
    </row>
    <row r="16" spans="1:4" s="118" customFormat="1" ht="26.45" customHeight="1">
      <c r="A16" s="132">
        <v>11</v>
      </c>
      <c r="B16" s="133" t="s">
        <v>29</v>
      </c>
      <c r="C16" s="148" t="s">
        <v>115</v>
      </c>
      <c r="D16" s="128">
        <v>2300</v>
      </c>
    </row>
    <row r="17" spans="1:4" s="118" customFormat="1" ht="26.45" customHeight="1">
      <c r="A17" s="132">
        <v>12</v>
      </c>
      <c r="B17" s="133" t="s">
        <v>30</v>
      </c>
      <c r="C17" s="148" t="s">
        <v>116</v>
      </c>
      <c r="D17" s="128">
        <v>3300</v>
      </c>
    </row>
    <row r="18" spans="1:4" s="118" customFormat="1" ht="26.45" customHeight="1">
      <c r="A18" s="132">
        <v>13</v>
      </c>
      <c r="B18" s="133" t="s">
        <v>423</v>
      </c>
      <c r="C18" s="148" t="s">
        <v>117</v>
      </c>
      <c r="D18" s="128">
        <v>3400</v>
      </c>
    </row>
    <row r="19" spans="1:4" s="118" customFormat="1" ht="26.45" customHeight="1">
      <c r="A19" s="132">
        <v>14</v>
      </c>
      <c r="B19" s="133" t="s">
        <v>31</v>
      </c>
      <c r="C19" s="148" t="s">
        <v>118</v>
      </c>
      <c r="D19" s="128">
        <v>4200</v>
      </c>
    </row>
    <row r="20" spans="1:4" s="118" customFormat="1" ht="29.25" customHeight="1">
      <c r="A20" s="208" t="s">
        <v>479</v>
      </c>
      <c r="B20" s="209"/>
      <c r="C20" s="209"/>
      <c r="D20" s="210"/>
    </row>
    <row r="21" spans="1:4" s="118" customFormat="1" ht="26.45" customHeight="1">
      <c r="A21" s="132">
        <v>1</v>
      </c>
      <c r="B21" s="133" t="s">
        <v>551</v>
      </c>
      <c r="C21" s="148" t="s">
        <v>119</v>
      </c>
      <c r="D21" s="128">
        <v>2900</v>
      </c>
    </row>
    <row r="22" spans="1:4" s="118" customFormat="1" ht="26.45" customHeight="1">
      <c r="A22" s="132">
        <v>2</v>
      </c>
      <c r="B22" s="133" t="s">
        <v>550</v>
      </c>
      <c r="C22" s="148" t="s">
        <v>120</v>
      </c>
      <c r="D22" s="128">
        <v>2000</v>
      </c>
    </row>
    <row r="23" spans="1:4" s="118" customFormat="1" ht="26.45" customHeight="1">
      <c r="A23" s="132">
        <v>3</v>
      </c>
      <c r="B23" s="133" t="s">
        <v>545</v>
      </c>
      <c r="C23" s="148" t="s">
        <v>121</v>
      </c>
      <c r="D23" s="128">
        <v>8400</v>
      </c>
    </row>
    <row r="24" spans="1:4" s="118" customFormat="1" ht="26.45" customHeight="1">
      <c r="A24" s="132">
        <v>4</v>
      </c>
      <c r="B24" s="133" t="s">
        <v>542</v>
      </c>
      <c r="C24" s="148" t="s">
        <v>122</v>
      </c>
      <c r="D24" s="128">
        <v>750</v>
      </c>
    </row>
    <row r="25" spans="1:4" s="118" customFormat="1" ht="26.45" customHeight="1">
      <c r="A25" s="132">
        <v>5</v>
      </c>
      <c r="B25" s="133" t="s">
        <v>543</v>
      </c>
      <c r="C25" s="148" t="s">
        <v>123</v>
      </c>
      <c r="D25" s="128">
        <v>8400</v>
      </c>
    </row>
    <row r="26" spans="1:4" s="118" customFormat="1" ht="26.45" customHeight="1">
      <c r="A26" s="132">
        <v>6</v>
      </c>
      <c r="B26" s="133" t="s">
        <v>544</v>
      </c>
      <c r="C26" s="148" t="s">
        <v>124</v>
      </c>
      <c r="D26" s="128">
        <v>10000</v>
      </c>
    </row>
    <row r="27" spans="1:4" s="118" customFormat="1" ht="26.45" customHeight="1">
      <c r="A27" s="132">
        <v>7</v>
      </c>
      <c r="B27" s="135" t="s">
        <v>546</v>
      </c>
      <c r="C27" s="148" t="s">
        <v>125</v>
      </c>
      <c r="D27" s="128">
        <v>29000</v>
      </c>
    </row>
    <row r="28" spans="1:4" s="118" customFormat="1" ht="26.45" customHeight="1">
      <c r="A28" s="132">
        <v>8</v>
      </c>
      <c r="B28" s="136" t="s">
        <v>547</v>
      </c>
      <c r="C28" s="149" t="s">
        <v>126</v>
      </c>
      <c r="D28" s="129">
        <v>20900</v>
      </c>
    </row>
    <row r="29" spans="1:4" s="118" customFormat="1" ht="26.45" customHeight="1">
      <c r="A29" s="132">
        <v>9</v>
      </c>
      <c r="B29" s="136" t="s">
        <v>548</v>
      </c>
      <c r="C29" s="149" t="s">
        <v>127</v>
      </c>
      <c r="D29" s="129">
        <v>15400</v>
      </c>
    </row>
    <row r="30" spans="1:4" s="118" customFormat="1" ht="26.45" customHeight="1">
      <c r="A30" s="132">
        <v>10</v>
      </c>
      <c r="B30" s="136" t="s">
        <v>549</v>
      </c>
      <c r="C30" s="149" t="s">
        <v>128</v>
      </c>
      <c r="D30" s="129">
        <v>11200</v>
      </c>
    </row>
    <row r="31" spans="1:4" s="118" customFormat="1" ht="27.2" customHeight="1">
      <c r="A31" s="195" t="s">
        <v>552</v>
      </c>
      <c r="B31" s="195"/>
      <c r="C31" s="195"/>
      <c r="D31" s="195"/>
    </row>
    <row r="32" spans="1:4" s="118" customFormat="1" ht="26.45" customHeight="1">
      <c r="A32" s="132">
        <v>1</v>
      </c>
      <c r="B32" s="135" t="s">
        <v>553</v>
      </c>
      <c r="C32" s="137"/>
      <c r="D32" s="130">
        <v>65320</v>
      </c>
    </row>
    <row r="33" spans="1:5" s="118" customFormat="1" ht="26.45" customHeight="1">
      <c r="A33" s="132">
        <v>2</v>
      </c>
      <c r="B33" s="135" t="s">
        <v>554</v>
      </c>
      <c r="C33" s="137"/>
      <c r="D33" s="130">
        <v>82780</v>
      </c>
    </row>
    <row r="34" spans="1:5" s="118" customFormat="1" ht="26.45" customHeight="1">
      <c r="A34" s="138">
        <v>3</v>
      </c>
      <c r="B34" s="139" t="s">
        <v>555</v>
      </c>
      <c r="C34" s="140"/>
      <c r="D34" s="130">
        <v>113220</v>
      </c>
    </row>
    <row r="35" spans="1:5" s="118" customFormat="1" ht="26.45" customHeight="1">
      <c r="A35" s="132">
        <v>4</v>
      </c>
      <c r="B35" s="135" t="s">
        <v>558</v>
      </c>
      <c r="C35" s="137"/>
      <c r="D35" s="130">
        <v>72600</v>
      </c>
    </row>
    <row r="36" spans="1:5" s="118" customFormat="1" ht="26.45" customHeight="1">
      <c r="A36" s="132">
        <v>5</v>
      </c>
      <c r="B36" s="135" t="s">
        <v>557</v>
      </c>
      <c r="C36" s="137"/>
      <c r="D36" s="130">
        <v>92400</v>
      </c>
    </row>
    <row r="37" spans="1:5" s="118" customFormat="1" ht="26.45" customHeight="1">
      <c r="A37" s="138">
        <v>6</v>
      </c>
      <c r="B37" s="139" t="s">
        <v>556</v>
      </c>
      <c r="C37" s="140"/>
      <c r="D37" s="130">
        <v>126500</v>
      </c>
    </row>
    <row r="38" spans="1:5" s="118" customFormat="1" ht="26.45" customHeight="1">
      <c r="A38" s="138">
        <v>7</v>
      </c>
      <c r="B38" s="139" t="s">
        <v>590</v>
      </c>
      <c r="C38" s="138" t="s">
        <v>513</v>
      </c>
      <c r="D38" s="130">
        <v>29920</v>
      </c>
    </row>
    <row r="39" spans="1:5" s="118" customFormat="1" ht="26.45" customHeight="1">
      <c r="A39" s="138">
        <v>8</v>
      </c>
      <c r="B39" s="139" t="s">
        <v>591</v>
      </c>
      <c r="C39" s="138" t="s">
        <v>515</v>
      </c>
      <c r="D39" s="130">
        <v>27730</v>
      </c>
    </row>
    <row r="40" spans="1:5" s="154" customFormat="1" ht="26.45" customHeight="1">
      <c r="A40" s="132">
        <v>9</v>
      </c>
      <c r="B40" s="133" t="s">
        <v>588</v>
      </c>
      <c r="C40" s="132" t="s">
        <v>559</v>
      </c>
      <c r="D40" s="130">
        <v>29880</v>
      </c>
    </row>
    <row r="41" spans="1:5" s="154" customFormat="1" ht="26.45" customHeight="1">
      <c r="A41" s="132">
        <v>10</v>
      </c>
      <c r="B41" s="133" t="s">
        <v>589</v>
      </c>
      <c r="C41" s="132" t="s">
        <v>560</v>
      </c>
      <c r="D41" s="130">
        <v>27830</v>
      </c>
    </row>
    <row r="42" spans="1:5" s="154" customFormat="1" ht="26.45" customHeight="1">
      <c r="A42" s="132">
        <v>11</v>
      </c>
      <c r="B42" s="133" t="s">
        <v>588</v>
      </c>
      <c r="C42" s="132" t="s">
        <v>561</v>
      </c>
      <c r="D42" s="130">
        <v>36240</v>
      </c>
      <c r="E42" s="155"/>
    </row>
    <row r="43" spans="1:5" s="154" customFormat="1" ht="26.45" customHeight="1">
      <c r="A43" s="132">
        <v>12</v>
      </c>
      <c r="B43" s="133" t="s">
        <v>589</v>
      </c>
      <c r="C43" s="132" t="s">
        <v>562</v>
      </c>
      <c r="D43" s="130">
        <v>30910</v>
      </c>
      <c r="E43" s="155"/>
    </row>
    <row r="44" spans="1:5" s="156" customFormat="1" ht="26.45" customHeight="1">
      <c r="A44" s="132">
        <v>13</v>
      </c>
      <c r="B44" s="133" t="s">
        <v>589</v>
      </c>
      <c r="C44" s="132" t="s">
        <v>563</v>
      </c>
      <c r="D44" s="130">
        <v>53780</v>
      </c>
    </row>
    <row r="45" spans="1:5" s="156" customFormat="1" ht="26.45" customHeight="1">
      <c r="A45" s="132">
        <v>14</v>
      </c>
      <c r="B45" s="133" t="s">
        <v>589</v>
      </c>
      <c r="C45" s="132" t="s">
        <v>564</v>
      </c>
      <c r="D45" s="130">
        <v>53970</v>
      </c>
    </row>
    <row r="46" spans="1:5" s="156" customFormat="1" ht="26.25" customHeight="1">
      <c r="A46" s="132">
        <v>15</v>
      </c>
      <c r="B46" s="133" t="s">
        <v>589</v>
      </c>
      <c r="C46" s="132" t="s">
        <v>565</v>
      </c>
      <c r="D46" s="130">
        <v>29410</v>
      </c>
    </row>
    <row r="47" spans="1:5" s="118" customFormat="1" ht="27.2" customHeight="1">
      <c r="A47" s="195" t="s">
        <v>526</v>
      </c>
      <c r="B47" s="195"/>
      <c r="C47" s="195"/>
      <c r="D47" s="195"/>
    </row>
    <row r="48" spans="1:5" s="118" customFormat="1" ht="26.45" customHeight="1">
      <c r="A48" s="132">
        <v>1</v>
      </c>
      <c r="B48" s="133" t="s">
        <v>463</v>
      </c>
      <c r="C48" s="150" t="s">
        <v>7</v>
      </c>
      <c r="D48" s="128">
        <v>480</v>
      </c>
    </row>
    <row r="49" spans="1:4" s="118" customFormat="1" ht="26.45" customHeight="1">
      <c r="A49" s="132">
        <v>2</v>
      </c>
      <c r="B49" s="133" t="s">
        <v>464</v>
      </c>
      <c r="C49" s="148" t="s">
        <v>8</v>
      </c>
      <c r="D49" s="128">
        <v>970</v>
      </c>
    </row>
    <row r="50" spans="1:4" s="118" customFormat="1" ht="26.45" customHeight="1">
      <c r="A50" s="132">
        <v>3</v>
      </c>
      <c r="B50" s="133" t="s">
        <v>465</v>
      </c>
      <c r="C50" s="148" t="s">
        <v>9</v>
      </c>
      <c r="D50" s="128">
        <v>1900</v>
      </c>
    </row>
    <row r="51" spans="1:4" s="118" customFormat="1" ht="26.45" customHeight="1">
      <c r="A51" s="132">
        <v>4</v>
      </c>
      <c r="B51" s="133" t="s">
        <v>466</v>
      </c>
      <c r="C51" s="148" t="s">
        <v>10</v>
      </c>
      <c r="D51" s="128">
        <v>3860</v>
      </c>
    </row>
    <row r="52" spans="1:4" s="118" customFormat="1" ht="26.45" customHeight="1">
      <c r="A52" s="132">
        <v>5</v>
      </c>
      <c r="B52" s="133" t="s">
        <v>467</v>
      </c>
      <c r="C52" s="148" t="s">
        <v>11</v>
      </c>
      <c r="D52" s="128">
        <v>5800</v>
      </c>
    </row>
    <row r="53" spans="1:4" s="118" customFormat="1" ht="26.45" customHeight="1">
      <c r="A53" s="132">
        <v>6</v>
      </c>
      <c r="B53" s="133" t="s">
        <v>468</v>
      </c>
      <c r="C53" s="148" t="s">
        <v>12</v>
      </c>
      <c r="D53" s="128">
        <v>7700</v>
      </c>
    </row>
    <row r="54" spans="1:4" s="118" customFormat="1" ht="26.45" customHeight="1">
      <c r="A54" s="132">
        <v>7</v>
      </c>
      <c r="B54" s="133" t="s">
        <v>469</v>
      </c>
      <c r="C54" s="148" t="s">
        <v>13</v>
      </c>
      <c r="D54" s="128">
        <v>9600</v>
      </c>
    </row>
    <row r="55" spans="1:4" s="118" customFormat="1" ht="26.45" customHeight="1">
      <c r="A55" s="132">
        <v>8</v>
      </c>
      <c r="B55" s="133" t="s">
        <v>470</v>
      </c>
      <c r="C55" s="148" t="s">
        <v>14</v>
      </c>
      <c r="D55" s="128">
        <v>540</v>
      </c>
    </row>
    <row r="56" spans="1:4" s="118" customFormat="1" ht="26.45" customHeight="1">
      <c r="A56" s="132">
        <v>9</v>
      </c>
      <c r="B56" s="133" t="s">
        <v>471</v>
      </c>
      <c r="C56" s="148" t="s">
        <v>15</v>
      </c>
      <c r="D56" s="128">
        <v>1100</v>
      </c>
    </row>
    <row r="57" spans="1:4" s="118" customFormat="1" ht="26.45" customHeight="1">
      <c r="A57" s="132">
        <v>10</v>
      </c>
      <c r="B57" s="133" t="s">
        <v>472</v>
      </c>
      <c r="C57" s="148" t="s">
        <v>16</v>
      </c>
      <c r="D57" s="128">
        <v>2200</v>
      </c>
    </row>
    <row r="58" spans="1:4" s="118" customFormat="1" ht="26.45" customHeight="1">
      <c r="A58" s="132">
        <v>11</v>
      </c>
      <c r="B58" s="133" t="s">
        <v>473</v>
      </c>
      <c r="C58" s="148" t="s">
        <v>17</v>
      </c>
      <c r="D58" s="128">
        <v>4400</v>
      </c>
    </row>
    <row r="59" spans="1:4" s="118" customFormat="1" ht="26.45" customHeight="1">
      <c r="A59" s="132">
        <v>12</v>
      </c>
      <c r="B59" s="133" t="s">
        <v>462</v>
      </c>
      <c r="C59" s="148" t="s">
        <v>18</v>
      </c>
      <c r="D59" s="128">
        <v>6600</v>
      </c>
    </row>
    <row r="60" spans="1:4" s="118" customFormat="1" ht="26.45" customHeight="1">
      <c r="A60" s="132">
        <v>13</v>
      </c>
      <c r="B60" s="133" t="s">
        <v>461</v>
      </c>
      <c r="C60" s="148" t="s">
        <v>19</v>
      </c>
      <c r="D60" s="128">
        <v>8800</v>
      </c>
    </row>
    <row r="61" spans="1:4" s="118" customFormat="1" ht="26.45" customHeight="1">
      <c r="A61" s="132">
        <v>14</v>
      </c>
      <c r="B61" s="133" t="s">
        <v>460</v>
      </c>
      <c r="C61" s="148" t="s">
        <v>20</v>
      </c>
      <c r="D61" s="128">
        <v>11000</v>
      </c>
    </row>
    <row r="62" spans="1:4" s="118" customFormat="1" ht="26.45" customHeight="1">
      <c r="A62" s="132">
        <v>15</v>
      </c>
      <c r="B62" s="133" t="s">
        <v>527</v>
      </c>
      <c r="C62" s="151" t="s">
        <v>433</v>
      </c>
      <c r="D62" s="128">
        <v>1800</v>
      </c>
    </row>
    <row r="63" spans="1:4" s="118" customFormat="1" ht="26.45" customHeight="1">
      <c r="A63" s="132">
        <v>16</v>
      </c>
      <c r="B63" s="133" t="s">
        <v>528</v>
      </c>
      <c r="C63" s="152" t="s">
        <v>139</v>
      </c>
      <c r="D63" s="128">
        <v>2900</v>
      </c>
    </row>
    <row r="64" spans="1:4" s="118" customFormat="1" ht="26.45" customHeight="1">
      <c r="A64" s="132">
        <v>17</v>
      </c>
      <c r="B64" s="143" t="s">
        <v>529</v>
      </c>
      <c r="C64" s="148" t="s">
        <v>140</v>
      </c>
      <c r="D64" s="128">
        <v>4930</v>
      </c>
    </row>
    <row r="65" spans="1:4" s="118" customFormat="1" ht="26.45" customHeight="1">
      <c r="A65" s="132">
        <v>18</v>
      </c>
      <c r="B65" s="133" t="s">
        <v>530</v>
      </c>
      <c r="C65" s="151" t="s">
        <v>141</v>
      </c>
      <c r="D65" s="128">
        <v>6280</v>
      </c>
    </row>
    <row r="66" spans="1:4" s="118" customFormat="1" ht="26.45" customHeight="1">
      <c r="A66" s="132">
        <v>19</v>
      </c>
      <c r="B66" s="133" t="s">
        <v>531</v>
      </c>
      <c r="C66" s="152" t="s">
        <v>142</v>
      </c>
      <c r="D66" s="128">
        <v>8290</v>
      </c>
    </row>
    <row r="67" spans="1:4" s="118" customFormat="1" ht="26.45" customHeight="1">
      <c r="A67" s="132">
        <v>20</v>
      </c>
      <c r="B67" s="133" t="s">
        <v>532</v>
      </c>
      <c r="C67" s="148" t="s">
        <v>143</v>
      </c>
      <c r="D67" s="128">
        <v>9970</v>
      </c>
    </row>
    <row r="68" spans="1:4" s="118" customFormat="1" ht="26.45" customHeight="1">
      <c r="A68" s="132">
        <v>21</v>
      </c>
      <c r="B68" s="133" t="s">
        <v>541</v>
      </c>
      <c r="C68" s="152" t="s">
        <v>512</v>
      </c>
      <c r="D68" s="128">
        <v>22590</v>
      </c>
    </row>
    <row r="69" spans="1:4" s="118" customFormat="1" ht="26.45" customHeight="1">
      <c r="A69" s="132">
        <v>22</v>
      </c>
      <c r="B69" s="133" t="s">
        <v>533</v>
      </c>
      <c r="C69" s="152" t="s">
        <v>534</v>
      </c>
      <c r="D69" s="128">
        <v>22750</v>
      </c>
    </row>
    <row r="70" spans="1:4" s="118" customFormat="1" ht="26.45" customHeight="1">
      <c r="A70" s="132">
        <v>23</v>
      </c>
      <c r="B70" s="133" t="s">
        <v>533</v>
      </c>
      <c r="C70" s="152" t="s">
        <v>535</v>
      </c>
      <c r="D70" s="128">
        <v>22750</v>
      </c>
    </row>
    <row r="71" spans="1:4" s="118" customFormat="1" ht="26.45" customHeight="1">
      <c r="A71" s="132">
        <v>24</v>
      </c>
      <c r="B71" s="133" t="s">
        <v>533</v>
      </c>
      <c r="C71" s="152" t="s">
        <v>536</v>
      </c>
      <c r="D71" s="128">
        <v>36250</v>
      </c>
    </row>
    <row r="72" spans="1:4" s="118" customFormat="1" ht="26.45" customHeight="1">
      <c r="A72" s="132">
        <v>25</v>
      </c>
      <c r="B72" s="133" t="s">
        <v>533</v>
      </c>
      <c r="C72" s="152" t="s">
        <v>537</v>
      </c>
      <c r="D72" s="128">
        <v>36280</v>
      </c>
    </row>
    <row r="73" spans="1:4" s="118" customFormat="1" ht="26.45" customHeight="1">
      <c r="A73" s="132">
        <v>26</v>
      </c>
      <c r="B73" s="133" t="s">
        <v>539</v>
      </c>
      <c r="C73" s="152" t="s">
        <v>540</v>
      </c>
      <c r="D73" s="128">
        <v>31800</v>
      </c>
    </row>
    <row r="74" spans="1:4" s="118" customFormat="1" ht="26.45" customHeight="1">
      <c r="A74" s="132">
        <v>27</v>
      </c>
      <c r="B74" s="133" t="s">
        <v>539</v>
      </c>
      <c r="C74" s="152" t="s">
        <v>538</v>
      </c>
      <c r="D74" s="128">
        <v>64440</v>
      </c>
    </row>
    <row r="75" spans="1:4" s="118" customFormat="1" ht="27.2" customHeight="1">
      <c r="A75" s="195" t="s">
        <v>525</v>
      </c>
      <c r="B75" s="195"/>
      <c r="C75" s="195"/>
      <c r="D75" s="195"/>
    </row>
    <row r="76" spans="1:4" s="118" customFormat="1" ht="26.45" customHeight="1">
      <c r="A76" s="132">
        <v>1</v>
      </c>
      <c r="B76" s="133" t="s">
        <v>517</v>
      </c>
      <c r="C76" s="148" t="s">
        <v>305</v>
      </c>
      <c r="D76" s="128">
        <v>450</v>
      </c>
    </row>
    <row r="77" spans="1:4" s="118" customFormat="1" ht="26.45" customHeight="1">
      <c r="A77" s="132">
        <v>2</v>
      </c>
      <c r="B77" s="133" t="s">
        <v>518</v>
      </c>
      <c r="C77" s="148" t="s">
        <v>306</v>
      </c>
      <c r="D77" s="128">
        <v>600</v>
      </c>
    </row>
    <row r="78" spans="1:4" s="118" customFormat="1" ht="26.45" customHeight="1">
      <c r="A78" s="132">
        <v>3</v>
      </c>
      <c r="B78" s="133" t="s">
        <v>519</v>
      </c>
      <c r="C78" s="148" t="s">
        <v>307</v>
      </c>
      <c r="D78" s="128">
        <v>850</v>
      </c>
    </row>
    <row r="79" spans="1:4" s="118" customFormat="1" ht="26.45" customHeight="1">
      <c r="A79" s="132">
        <v>4</v>
      </c>
      <c r="B79" s="133" t="s">
        <v>520</v>
      </c>
      <c r="C79" s="148" t="s">
        <v>308</v>
      </c>
      <c r="D79" s="128">
        <v>1500</v>
      </c>
    </row>
    <row r="80" spans="1:4" s="118" customFormat="1" ht="26.45" customHeight="1">
      <c r="A80" s="132">
        <v>5</v>
      </c>
      <c r="B80" s="133" t="s">
        <v>521</v>
      </c>
      <c r="C80" s="148" t="s">
        <v>309</v>
      </c>
      <c r="D80" s="128">
        <v>2900</v>
      </c>
    </row>
    <row r="81" spans="1:4" s="118" customFormat="1" ht="26.45" customHeight="1">
      <c r="A81" s="132">
        <v>6</v>
      </c>
      <c r="B81" s="133" t="s">
        <v>585</v>
      </c>
      <c r="C81" s="148" t="s">
        <v>514</v>
      </c>
      <c r="D81" s="128">
        <v>14000</v>
      </c>
    </row>
    <row r="82" spans="1:4" s="118" customFormat="1" ht="26.45" customHeight="1">
      <c r="A82" s="132">
        <v>7</v>
      </c>
      <c r="B82" s="133" t="s">
        <v>586</v>
      </c>
      <c r="C82" s="148" t="s">
        <v>523</v>
      </c>
      <c r="D82" s="128">
        <v>14000</v>
      </c>
    </row>
    <row r="83" spans="1:4" s="118" customFormat="1" ht="26.45" customHeight="1">
      <c r="A83" s="132">
        <v>8</v>
      </c>
      <c r="B83" s="133" t="s">
        <v>586</v>
      </c>
      <c r="C83" s="148" t="s">
        <v>524</v>
      </c>
      <c r="D83" s="128">
        <v>14000</v>
      </c>
    </row>
    <row r="84" spans="1:4" s="118" customFormat="1" ht="26.45" customHeight="1">
      <c r="A84" s="132">
        <v>9</v>
      </c>
      <c r="B84" s="133" t="s">
        <v>587</v>
      </c>
      <c r="C84" s="148" t="s">
        <v>522</v>
      </c>
      <c r="D84" s="128">
        <v>24400</v>
      </c>
    </row>
    <row r="85" spans="1:4" s="118" customFormat="1" ht="27.2" customHeight="1">
      <c r="A85" s="195" t="s">
        <v>32</v>
      </c>
      <c r="B85" s="195"/>
      <c r="C85" s="195"/>
      <c r="D85" s="195"/>
    </row>
    <row r="86" spans="1:4" s="118" customFormat="1" ht="27.2" customHeight="1">
      <c r="A86" s="196" t="s">
        <v>329</v>
      </c>
      <c r="B86" s="196"/>
      <c r="C86" s="196"/>
      <c r="D86" s="196"/>
    </row>
    <row r="87" spans="1:4" s="118" customFormat="1" ht="26.45" customHeight="1">
      <c r="A87" s="132">
        <v>1</v>
      </c>
      <c r="B87" s="134" t="s">
        <v>482</v>
      </c>
      <c r="C87" s="150" t="s">
        <v>476</v>
      </c>
      <c r="D87" s="128">
        <v>1390</v>
      </c>
    </row>
    <row r="88" spans="1:4" s="118" customFormat="1" ht="26.45" customHeight="1">
      <c r="A88" s="132">
        <v>2</v>
      </c>
      <c r="B88" s="133" t="s">
        <v>483</v>
      </c>
      <c r="C88" s="150" t="s">
        <v>330</v>
      </c>
      <c r="D88" s="128">
        <v>1670</v>
      </c>
    </row>
    <row r="89" spans="1:4" s="118" customFormat="1" ht="26.45" customHeight="1">
      <c r="A89" s="132">
        <v>3</v>
      </c>
      <c r="B89" s="133" t="s">
        <v>484</v>
      </c>
      <c r="C89" s="150" t="s">
        <v>331</v>
      </c>
      <c r="D89" s="128">
        <v>2130</v>
      </c>
    </row>
    <row r="90" spans="1:4" s="118" customFormat="1" ht="26.45" customHeight="1">
      <c r="A90" s="132">
        <v>4</v>
      </c>
      <c r="B90" s="133" t="s">
        <v>485</v>
      </c>
      <c r="C90" s="150" t="s">
        <v>332</v>
      </c>
      <c r="D90" s="128">
        <v>2730</v>
      </c>
    </row>
    <row r="91" spans="1:4" s="118" customFormat="1" ht="26.45" customHeight="1">
      <c r="A91" s="132">
        <v>5</v>
      </c>
      <c r="B91" s="133" t="s">
        <v>486</v>
      </c>
      <c r="C91" s="150" t="s">
        <v>333</v>
      </c>
      <c r="D91" s="128">
        <v>3180</v>
      </c>
    </row>
    <row r="92" spans="1:4" s="118" customFormat="1" ht="26.45" customHeight="1">
      <c r="A92" s="132">
        <v>6</v>
      </c>
      <c r="B92" s="133" t="s">
        <v>487</v>
      </c>
      <c r="C92" s="150" t="s">
        <v>334</v>
      </c>
      <c r="D92" s="128">
        <v>3400</v>
      </c>
    </row>
    <row r="93" spans="1:4" s="118" customFormat="1" ht="26.45" customHeight="1">
      <c r="A93" s="132">
        <v>7</v>
      </c>
      <c r="B93" s="133" t="s">
        <v>488</v>
      </c>
      <c r="C93" s="150" t="s">
        <v>335</v>
      </c>
      <c r="D93" s="128">
        <v>4710</v>
      </c>
    </row>
    <row r="94" spans="1:4" s="118" customFormat="1" ht="26.45" customHeight="1">
      <c r="A94" s="132">
        <v>8</v>
      </c>
      <c r="B94" s="133" t="s">
        <v>489</v>
      </c>
      <c r="C94" s="150" t="s">
        <v>336</v>
      </c>
      <c r="D94" s="128">
        <v>5110</v>
      </c>
    </row>
    <row r="95" spans="1:4" s="118" customFormat="1" ht="26.45" customHeight="1">
      <c r="A95" s="132">
        <v>9</v>
      </c>
      <c r="B95" s="133" t="s">
        <v>490</v>
      </c>
      <c r="C95" s="150" t="s">
        <v>337</v>
      </c>
      <c r="D95" s="128">
        <v>5790</v>
      </c>
    </row>
    <row r="96" spans="1:4" s="118" customFormat="1" ht="26.45" customHeight="1">
      <c r="A96" s="132">
        <v>10</v>
      </c>
      <c r="B96" s="133" t="s">
        <v>491</v>
      </c>
      <c r="C96" s="150" t="s">
        <v>338</v>
      </c>
      <c r="D96" s="128">
        <v>5900</v>
      </c>
    </row>
    <row r="97" spans="1:49" s="118" customFormat="1" ht="26.45" customHeight="1">
      <c r="A97" s="132">
        <v>11</v>
      </c>
      <c r="B97" s="133" t="s">
        <v>492</v>
      </c>
      <c r="C97" s="150" t="s">
        <v>339</v>
      </c>
      <c r="D97" s="128">
        <v>6050</v>
      </c>
    </row>
    <row r="98" spans="1:49" s="153" customFormat="1" ht="26.45" customHeight="1">
      <c r="A98" s="132">
        <v>12</v>
      </c>
      <c r="B98" s="146" t="s">
        <v>596</v>
      </c>
      <c r="C98" s="132" t="s">
        <v>511</v>
      </c>
      <c r="D98" s="130">
        <v>12770</v>
      </c>
    </row>
    <row r="99" spans="1:49" s="154" customFormat="1" ht="26.45" customHeight="1">
      <c r="A99" s="132">
        <v>13</v>
      </c>
      <c r="B99" s="133" t="s">
        <v>596</v>
      </c>
      <c r="C99" s="132" t="s">
        <v>566</v>
      </c>
      <c r="D99" s="130">
        <v>12770</v>
      </c>
    </row>
    <row r="100" spans="1:49" s="154" customFormat="1" ht="26.45" customHeight="1">
      <c r="A100" s="132">
        <v>14</v>
      </c>
      <c r="B100" s="133" t="s">
        <v>596</v>
      </c>
      <c r="C100" s="132" t="s">
        <v>567</v>
      </c>
      <c r="D100" s="130">
        <v>12770</v>
      </c>
      <c r="E100" s="155"/>
    </row>
    <row r="101" spans="1:49" s="156" customFormat="1" ht="26.45" customHeight="1">
      <c r="A101" s="132">
        <v>15</v>
      </c>
      <c r="B101" s="134" t="s">
        <v>596</v>
      </c>
      <c r="C101" s="141" t="s">
        <v>568</v>
      </c>
      <c r="D101" s="130">
        <v>14170</v>
      </c>
    </row>
    <row r="102" spans="1:49" s="156" customFormat="1" ht="26.45" customHeight="1">
      <c r="A102" s="132">
        <v>16</v>
      </c>
      <c r="B102" s="134" t="s">
        <v>596</v>
      </c>
      <c r="C102" s="141" t="s">
        <v>569</v>
      </c>
      <c r="D102" s="130">
        <v>14710</v>
      </c>
    </row>
    <row r="103" spans="1:49" s="120" customFormat="1" ht="27.2" customHeight="1">
      <c r="A103" s="195" t="s">
        <v>478</v>
      </c>
      <c r="B103" s="195"/>
      <c r="C103" s="195"/>
      <c r="D103" s="195"/>
      <c r="E103" s="125"/>
      <c r="F103" s="126"/>
      <c r="G103" s="123"/>
      <c r="H103" s="123"/>
      <c r="I103" s="123"/>
      <c r="J103" s="123"/>
      <c r="K103" s="123"/>
      <c r="L103" s="123"/>
      <c r="M103" s="123"/>
      <c r="N103" s="123"/>
      <c r="O103" s="123"/>
      <c r="P103" s="123"/>
      <c r="Q103" s="123"/>
      <c r="R103" s="123"/>
      <c r="S103" s="123"/>
      <c r="T103" s="123"/>
      <c r="U103" s="123"/>
      <c r="V103" s="123"/>
      <c r="W103" s="123"/>
      <c r="X103" s="123"/>
      <c r="Y103" s="123"/>
      <c r="Z103" s="123"/>
      <c r="AA103" s="123"/>
      <c r="AB103" s="123"/>
      <c r="AC103" s="123"/>
      <c r="AD103" s="123"/>
      <c r="AE103" s="123"/>
      <c r="AF103" s="123"/>
      <c r="AG103" s="123"/>
      <c r="AH103" s="123"/>
      <c r="AI103" s="123"/>
      <c r="AJ103" s="123"/>
      <c r="AK103" s="123"/>
      <c r="AL103" s="123"/>
      <c r="AM103" s="123"/>
      <c r="AN103" s="123"/>
      <c r="AO103" s="123"/>
      <c r="AP103" s="123"/>
      <c r="AQ103" s="123"/>
      <c r="AR103" s="123"/>
      <c r="AS103" s="123"/>
      <c r="AT103" s="123"/>
      <c r="AU103" s="123"/>
      <c r="AV103" s="123"/>
      <c r="AW103" s="123"/>
    </row>
    <row r="104" spans="1:49" s="118" customFormat="1" ht="27.2" customHeight="1">
      <c r="A104" s="197" t="s">
        <v>474</v>
      </c>
      <c r="B104" s="198"/>
      <c r="C104" s="198"/>
      <c r="D104" s="199"/>
    </row>
    <row r="105" spans="1:49" s="118" customFormat="1" ht="26.45" customHeight="1">
      <c r="A105" s="132">
        <v>1</v>
      </c>
      <c r="B105" s="133" t="s">
        <v>67</v>
      </c>
      <c r="C105" s="150" t="s">
        <v>340</v>
      </c>
      <c r="D105" s="128">
        <v>2840</v>
      </c>
    </row>
    <row r="106" spans="1:49" s="118" customFormat="1" ht="26.45" customHeight="1">
      <c r="A106" s="132">
        <v>2</v>
      </c>
      <c r="B106" s="133" t="s">
        <v>74</v>
      </c>
      <c r="C106" s="150" t="s">
        <v>341</v>
      </c>
      <c r="D106" s="128">
        <v>3510</v>
      </c>
    </row>
    <row r="107" spans="1:49" s="118" customFormat="1" ht="26.45" customHeight="1">
      <c r="A107" s="132">
        <v>3</v>
      </c>
      <c r="B107" s="133" t="s">
        <v>81</v>
      </c>
      <c r="C107" s="150" t="s">
        <v>342</v>
      </c>
      <c r="D107" s="128">
        <v>4060</v>
      </c>
    </row>
    <row r="108" spans="1:49" s="118" customFormat="1" ht="26.45" customHeight="1">
      <c r="A108" s="132">
        <v>4</v>
      </c>
      <c r="B108" s="133" t="s">
        <v>87</v>
      </c>
      <c r="C108" s="150" t="s">
        <v>343</v>
      </c>
      <c r="D108" s="128">
        <v>4170</v>
      </c>
    </row>
    <row r="109" spans="1:49" s="118" customFormat="1" ht="26.45" customHeight="1">
      <c r="A109" s="132">
        <v>5</v>
      </c>
      <c r="B109" s="133" t="s">
        <v>89</v>
      </c>
      <c r="C109" s="150" t="s">
        <v>344</v>
      </c>
      <c r="D109" s="128">
        <v>4360</v>
      </c>
    </row>
    <row r="110" spans="1:49" s="118" customFormat="1" ht="26.45" customHeight="1">
      <c r="A110" s="132">
        <v>6</v>
      </c>
      <c r="B110" s="133" t="s">
        <v>91</v>
      </c>
      <c r="C110" s="150" t="s">
        <v>345</v>
      </c>
      <c r="D110" s="128">
        <v>4900</v>
      </c>
    </row>
    <row r="111" spans="1:49" s="118" customFormat="1" ht="26.45" customHeight="1">
      <c r="A111" s="132">
        <v>7</v>
      </c>
      <c r="B111" s="133" t="s">
        <v>92</v>
      </c>
      <c r="C111" s="150" t="s">
        <v>346</v>
      </c>
      <c r="D111" s="128">
        <v>5540</v>
      </c>
    </row>
    <row r="112" spans="1:49" s="118" customFormat="1" ht="26.45" customHeight="1">
      <c r="A112" s="132">
        <v>8</v>
      </c>
      <c r="B112" s="133" t="s">
        <v>47</v>
      </c>
      <c r="C112" s="150" t="s">
        <v>347</v>
      </c>
      <c r="D112" s="128">
        <v>6090</v>
      </c>
    </row>
    <row r="113" spans="1:4" s="118" customFormat="1" ht="26.45" customHeight="1">
      <c r="A113" s="132">
        <v>9</v>
      </c>
      <c r="B113" s="133" t="s">
        <v>48</v>
      </c>
      <c r="C113" s="150" t="s">
        <v>348</v>
      </c>
      <c r="D113" s="128">
        <v>6200</v>
      </c>
    </row>
    <row r="114" spans="1:4" s="118" customFormat="1" ht="26.45" customHeight="1">
      <c r="A114" s="132">
        <v>10</v>
      </c>
      <c r="B114" s="133" t="s">
        <v>49</v>
      </c>
      <c r="C114" s="150" t="s">
        <v>349</v>
      </c>
      <c r="D114" s="128">
        <v>6360</v>
      </c>
    </row>
    <row r="115" spans="1:4" s="118" customFormat="1" ht="26.45" customHeight="1">
      <c r="A115" s="132">
        <v>11</v>
      </c>
      <c r="B115" s="133" t="s">
        <v>50</v>
      </c>
      <c r="C115" s="150" t="s">
        <v>350</v>
      </c>
      <c r="D115" s="128">
        <v>6910</v>
      </c>
    </row>
    <row r="116" spans="1:4" s="118" customFormat="1" ht="26.45" customHeight="1">
      <c r="A116" s="132">
        <v>12</v>
      </c>
      <c r="B116" s="133" t="s">
        <v>51</v>
      </c>
      <c r="C116" s="150" t="s">
        <v>351</v>
      </c>
      <c r="D116" s="128">
        <v>7580</v>
      </c>
    </row>
    <row r="117" spans="1:4" s="118" customFormat="1" ht="26.45" customHeight="1">
      <c r="A117" s="132">
        <v>13</v>
      </c>
      <c r="B117" s="133" t="s">
        <v>52</v>
      </c>
      <c r="C117" s="150" t="s">
        <v>352</v>
      </c>
      <c r="D117" s="128">
        <v>8110</v>
      </c>
    </row>
    <row r="118" spans="1:4" s="118" customFormat="1" ht="26.45" customHeight="1">
      <c r="A118" s="132">
        <v>14</v>
      </c>
      <c r="B118" s="133" t="s">
        <v>53</v>
      </c>
      <c r="C118" s="150" t="s">
        <v>353</v>
      </c>
      <c r="D118" s="128">
        <v>8380</v>
      </c>
    </row>
    <row r="119" spans="1:4" s="118" customFormat="1" ht="26.45" customHeight="1">
      <c r="A119" s="132">
        <v>15</v>
      </c>
      <c r="B119" s="133" t="s">
        <v>54</v>
      </c>
      <c r="C119" s="150" t="s">
        <v>354</v>
      </c>
      <c r="D119" s="128">
        <v>8720</v>
      </c>
    </row>
    <row r="120" spans="1:4" s="118" customFormat="1" ht="26.45" customHeight="1">
      <c r="A120" s="132">
        <v>16</v>
      </c>
      <c r="B120" s="133" t="s">
        <v>55</v>
      </c>
      <c r="C120" s="150" t="s">
        <v>355</v>
      </c>
      <c r="D120" s="128">
        <v>8800</v>
      </c>
    </row>
    <row r="121" spans="1:4" s="118" customFormat="1" ht="26.45" customHeight="1">
      <c r="A121" s="132">
        <v>17</v>
      </c>
      <c r="B121" s="133" t="s">
        <v>56</v>
      </c>
      <c r="C121" s="150" t="s">
        <v>356</v>
      </c>
      <c r="D121" s="128">
        <v>8870</v>
      </c>
    </row>
    <row r="122" spans="1:4" s="118" customFormat="1" ht="26.45" customHeight="1">
      <c r="A122" s="132">
        <v>18</v>
      </c>
      <c r="B122" s="133" t="s">
        <v>57</v>
      </c>
      <c r="C122" s="150" t="s">
        <v>357</v>
      </c>
      <c r="D122" s="128">
        <v>9540</v>
      </c>
    </row>
    <row r="123" spans="1:4" s="118" customFormat="1" ht="26.45" customHeight="1">
      <c r="A123" s="132">
        <v>19</v>
      </c>
      <c r="B123" s="133" t="s">
        <v>58</v>
      </c>
      <c r="C123" s="150" t="s">
        <v>358</v>
      </c>
      <c r="D123" s="128">
        <v>10090</v>
      </c>
    </row>
    <row r="124" spans="1:4" s="118" customFormat="1" ht="26.45" customHeight="1">
      <c r="A124" s="132">
        <v>20</v>
      </c>
      <c r="B124" s="133" t="s">
        <v>59</v>
      </c>
      <c r="C124" s="150" t="s">
        <v>359</v>
      </c>
      <c r="D124" s="128">
        <v>10170</v>
      </c>
    </row>
    <row r="125" spans="1:4" s="118" customFormat="1" ht="26.45" customHeight="1">
      <c r="A125" s="132">
        <v>21</v>
      </c>
      <c r="B125" s="133" t="s">
        <v>60</v>
      </c>
      <c r="C125" s="150" t="s">
        <v>360</v>
      </c>
      <c r="D125" s="128">
        <v>10390</v>
      </c>
    </row>
    <row r="126" spans="1:4" s="118" customFormat="1" ht="26.45" customHeight="1">
      <c r="A126" s="132">
        <v>22</v>
      </c>
      <c r="B126" s="133" t="s">
        <v>61</v>
      </c>
      <c r="C126" s="148" t="s">
        <v>361</v>
      </c>
      <c r="D126" s="128">
        <v>10940</v>
      </c>
    </row>
    <row r="127" spans="1:4" s="118" customFormat="1" ht="26.45" customHeight="1">
      <c r="A127" s="132">
        <v>23</v>
      </c>
      <c r="B127" s="133" t="s">
        <v>62</v>
      </c>
      <c r="C127" s="148" t="s">
        <v>362</v>
      </c>
      <c r="D127" s="128">
        <v>11610</v>
      </c>
    </row>
    <row r="128" spans="1:4" s="118" customFormat="1" ht="26.45" customHeight="1">
      <c r="A128" s="132">
        <v>24</v>
      </c>
      <c r="B128" s="133" t="s">
        <v>63</v>
      </c>
      <c r="C128" s="150" t="s">
        <v>363</v>
      </c>
      <c r="D128" s="128">
        <v>12150</v>
      </c>
    </row>
    <row r="129" spans="1:4" s="118" customFormat="1" ht="26.45" customHeight="1">
      <c r="A129" s="132">
        <v>25</v>
      </c>
      <c r="B129" s="133" t="s">
        <v>64</v>
      </c>
      <c r="C129" s="150" t="s">
        <v>364</v>
      </c>
      <c r="D129" s="128">
        <v>12300</v>
      </c>
    </row>
    <row r="130" spans="1:4" s="118" customFormat="1" ht="26.45" customHeight="1">
      <c r="A130" s="132">
        <v>26</v>
      </c>
      <c r="B130" s="133" t="s">
        <v>65</v>
      </c>
      <c r="C130" s="150" t="s">
        <v>365</v>
      </c>
      <c r="D130" s="128">
        <v>12430</v>
      </c>
    </row>
    <row r="131" spans="1:4" s="118" customFormat="1" ht="26.45" customHeight="1">
      <c r="A131" s="132">
        <v>27</v>
      </c>
      <c r="B131" s="133" t="s">
        <v>66</v>
      </c>
      <c r="C131" s="150" t="s">
        <v>366</v>
      </c>
      <c r="D131" s="128">
        <v>12970</v>
      </c>
    </row>
    <row r="132" spans="1:4" s="118" customFormat="1" ht="26.45" customHeight="1">
      <c r="A132" s="132">
        <v>28</v>
      </c>
      <c r="B132" s="133" t="s">
        <v>68</v>
      </c>
      <c r="C132" s="150" t="s">
        <v>367</v>
      </c>
      <c r="D132" s="128">
        <v>13640</v>
      </c>
    </row>
    <row r="133" spans="1:4" s="118" customFormat="1" ht="26.45" customHeight="1">
      <c r="A133" s="132">
        <v>29</v>
      </c>
      <c r="B133" s="133" t="s">
        <v>69</v>
      </c>
      <c r="C133" s="150" t="s">
        <v>368</v>
      </c>
      <c r="D133" s="128">
        <v>13790</v>
      </c>
    </row>
    <row r="134" spans="1:4" s="118" customFormat="1" ht="26.45" customHeight="1">
      <c r="A134" s="132">
        <v>30</v>
      </c>
      <c r="B134" s="133" t="s">
        <v>70</v>
      </c>
      <c r="C134" s="150" t="s">
        <v>369</v>
      </c>
      <c r="D134" s="128">
        <v>15000</v>
      </c>
    </row>
    <row r="135" spans="1:4" s="118" customFormat="1" ht="26.45" customHeight="1">
      <c r="A135" s="132">
        <v>31</v>
      </c>
      <c r="B135" s="133" t="s">
        <v>71</v>
      </c>
      <c r="C135" s="150" t="s">
        <v>370</v>
      </c>
      <c r="D135" s="128">
        <v>15670</v>
      </c>
    </row>
    <row r="136" spans="1:4" s="118" customFormat="1" ht="26.45" customHeight="1">
      <c r="A136" s="132">
        <v>32</v>
      </c>
      <c r="B136" s="133" t="s">
        <v>72</v>
      </c>
      <c r="C136" s="150" t="s">
        <v>371</v>
      </c>
      <c r="D136" s="128">
        <v>16220</v>
      </c>
    </row>
    <row r="137" spans="1:4" s="118" customFormat="1" ht="26.45" customHeight="1">
      <c r="A137" s="132">
        <v>33</v>
      </c>
      <c r="B137" s="133" t="s">
        <v>73</v>
      </c>
      <c r="C137" s="150" t="s">
        <v>372</v>
      </c>
      <c r="D137" s="128">
        <v>16490</v>
      </c>
    </row>
    <row r="138" spans="1:4" s="118" customFormat="1" ht="26.45" customHeight="1">
      <c r="A138" s="132">
        <v>34</v>
      </c>
      <c r="B138" s="133" t="s">
        <v>75</v>
      </c>
      <c r="C138" s="150" t="s">
        <v>373</v>
      </c>
      <c r="D138" s="128">
        <v>16640</v>
      </c>
    </row>
    <row r="139" spans="1:4" s="118" customFormat="1" ht="26.45" customHeight="1">
      <c r="A139" s="132">
        <v>35</v>
      </c>
      <c r="B139" s="133" t="s">
        <v>76</v>
      </c>
      <c r="C139" s="150" t="s">
        <v>374</v>
      </c>
      <c r="D139" s="128">
        <v>17200</v>
      </c>
    </row>
    <row r="140" spans="1:4" s="118" customFormat="1" ht="26.45" customHeight="1">
      <c r="A140" s="132">
        <v>36</v>
      </c>
      <c r="B140" s="133" t="s">
        <v>77</v>
      </c>
      <c r="C140" s="150" t="s">
        <v>375</v>
      </c>
      <c r="D140" s="128">
        <v>17640</v>
      </c>
    </row>
    <row r="141" spans="1:4" s="118" customFormat="1" ht="26.45" customHeight="1">
      <c r="A141" s="132">
        <v>37</v>
      </c>
      <c r="B141" s="133" t="s">
        <v>78</v>
      </c>
      <c r="C141" s="150" t="s">
        <v>376</v>
      </c>
      <c r="D141" s="128">
        <v>18310</v>
      </c>
    </row>
    <row r="142" spans="1:4" s="118" customFormat="1" ht="26.45" customHeight="1">
      <c r="A142" s="132">
        <v>38</v>
      </c>
      <c r="B142" s="133" t="s">
        <v>79</v>
      </c>
      <c r="C142" s="150" t="s">
        <v>377</v>
      </c>
      <c r="D142" s="128">
        <v>18850</v>
      </c>
    </row>
    <row r="143" spans="1:4" s="118" customFormat="1" ht="26.45" customHeight="1">
      <c r="A143" s="132">
        <v>39</v>
      </c>
      <c r="B143" s="133" t="s">
        <v>80</v>
      </c>
      <c r="C143" s="150" t="s">
        <v>378</v>
      </c>
      <c r="D143" s="128">
        <v>19130</v>
      </c>
    </row>
    <row r="144" spans="1:4" s="118" customFormat="1" ht="26.45" customHeight="1">
      <c r="A144" s="132">
        <v>40</v>
      </c>
      <c r="B144" s="133" t="s">
        <v>82</v>
      </c>
      <c r="C144" s="150" t="s">
        <v>379</v>
      </c>
      <c r="D144" s="128">
        <v>20340</v>
      </c>
    </row>
    <row r="145" spans="1:4" s="118" customFormat="1" ht="26.45" customHeight="1">
      <c r="A145" s="132">
        <v>41</v>
      </c>
      <c r="B145" s="133" t="s">
        <v>83</v>
      </c>
      <c r="C145" s="150" t="s">
        <v>380</v>
      </c>
      <c r="D145" s="128">
        <v>20800</v>
      </c>
    </row>
    <row r="146" spans="1:4" s="118" customFormat="1" ht="26.45" customHeight="1">
      <c r="A146" s="132">
        <v>42</v>
      </c>
      <c r="B146" s="133" t="s">
        <v>84</v>
      </c>
      <c r="C146" s="150" t="s">
        <v>381</v>
      </c>
      <c r="D146" s="128">
        <v>21350</v>
      </c>
    </row>
    <row r="147" spans="1:4" s="118" customFormat="1" ht="26.45" customHeight="1">
      <c r="A147" s="132">
        <v>43</v>
      </c>
      <c r="B147" s="133" t="s">
        <v>85</v>
      </c>
      <c r="C147" s="150" t="s">
        <v>382</v>
      </c>
      <c r="D147" s="128">
        <v>22010</v>
      </c>
    </row>
    <row r="148" spans="1:4" s="118" customFormat="1" ht="26.45" customHeight="1">
      <c r="A148" s="132">
        <v>44</v>
      </c>
      <c r="B148" s="133" t="s">
        <v>86</v>
      </c>
      <c r="C148" s="150" t="s">
        <v>383</v>
      </c>
      <c r="D148" s="128">
        <v>22570</v>
      </c>
    </row>
    <row r="149" spans="1:4" s="118" customFormat="1" ht="26.45" customHeight="1">
      <c r="A149" s="132">
        <v>45</v>
      </c>
      <c r="B149" s="133" t="s">
        <v>88</v>
      </c>
      <c r="C149" s="150" t="s">
        <v>384</v>
      </c>
      <c r="D149" s="128">
        <v>24040</v>
      </c>
    </row>
    <row r="150" spans="1:4" s="118" customFormat="1" ht="26.45" customHeight="1">
      <c r="A150" s="132">
        <v>46</v>
      </c>
      <c r="B150" s="142" t="s">
        <v>263</v>
      </c>
      <c r="C150" s="148" t="s">
        <v>385</v>
      </c>
      <c r="D150" s="130">
        <v>25050</v>
      </c>
    </row>
    <row r="151" spans="1:4" s="118" customFormat="1" ht="26.45" customHeight="1">
      <c r="A151" s="132">
        <v>47</v>
      </c>
      <c r="B151" s="142" t="s">
        <v>90</v>
      </c>
      <c r="C151" s="150" t="s">
        <v>386</v>
      </c>
      <c r="D151" s="128">
        <v>27090</v>
      </c>
    </row>
    <row r="152" spans="1:4" s="118" customFormat="1" ht="27.2" customHeight="1">
      <c r="A152" s="197" t="s">
        <v>424</v>
      </c>
      <c r="B152" s="198"/>
      <c r="C152" s="198"/>
      <c r="D152" s="199"/>
    </row>
    <row r="153" spans="1:4" s="118" customFormat="1" ht="26.45" customHeight="1">
      <c r="A153" s="132">
        <v>1</v>
      </c>
      <c r="B153" s="133" t="s">
        <v>47</v>
      </c>
      <c r="C153" s="150" t="s">
        <v>387</v>
      </c>
      <c r="D153" s="128">
        <v>7090</v>
      </c>
    </row>
    <row r="154" spans="1:4" s="118" customFormat="1" ht="26.45" customHeight="1">
      <c r="A154" s="132">
        <v>2</v>
      </c>
      <c r="B154" s="133" t="s">
        <v>425</v>
      </c>
      <c r="C154" s="150" t="s">
        <v>475</v>
      </c>
      <c r="D154" s="128">
        <v>8320</v>
      </c>
    </row>
    <row r="155" spans="1:4" s="118" customFormat="1" ht="26.45" customHeight="1">
      <c r="A155" s="132">
        <v>3</v>
      </c>
      <c r="B155" s="133" t="s">
        <v>52</v>
      </c>
      <c r="C155" s="150" t="s">
        <v>388</v>
      </c>
      <c r="D155" s="128">
        <v>9230</v>
      </c>
    </row>
    <row r="156" spans="1:4" s="118" customFormat="1" ht="26.45" customHeight="1">
      <c r="A156" s="132">
        <v>4</v>
      </c>
      <c r="B156" s="133" t="s">
        <v>426</v>
      </c>
      <c r="C156" s="150" t="s">
        <v>448</v>
      </c>
      <c r="D156" s="128">
        <v>10140</v>
      </c>
    </row>
    <row r="157" spans="1:4" s="118" customFormat="1" ht="26.45" customHeight="1">
      <c r="A157" s="132">
        <v>5</v>
      </c>
      <c r="B157" s="133" t="s">
        <v>57</v>
      </c>
      <c r="C157" s="150" t="s">
        <v>389</v>
      </c>
      <c r="D157" s="128">
        <v>11340</v>
      </c>
    </row>
    <row r="158" spans="1:4" s="118" customFormat="1" ht="26.45" customHeight="1">
      <c r="A158" s="132">
        <v>6</v>
      </c>
      <c r="B158" s="133" t="s">
        <v>427</v>
      </c>
      <c r="C158" s="150" t="s">
        <v>447</v>
      </c>
      <c r="D158" s="128">
        <v>12280</v>
      </c>
    </row>
    <row r="159" spans="1:4" s="118" customFormat="1" ht="26.45" customHeight="1">
      <c r="A159" s="132">
        <v>7</v>
      </c>
      <c r="B159" s="133" t="s">
        <v>62</v>
      </c>
      <c r="C159" s="150" t="s">
        <v>390</v>
      </c>
      <c r="D159" s="128">
        <v>13190</v>
      </c>
    </row>
    <row r="160" spans="1:4" s="118" customFormat="1" ht="26.45" customHeight="1">
      <c r="A160" s="132">
        <v>8</v>
      </c>
      <c r="B160" s="133" t="s">
        <v>428</v>
      </c>
      <c r="C160" s="150" t="s">
        <v>446</v>
      </c>
      <c r="D160" s="128">
        <v>14320</v>
      </c>
    </row>
    <row r="161" spans="1:10" s="118" customFormat="1" ht="26.45" customHeight="1">
      <c r="A161" s="132">
        <v>9</v>
      </c>
      <c r="B161" s="133" t="s">
        <v>68</v>
      </c>
      <c r="C161" s="150" t="s">
        <v>391</v>
      </c>
      <c r="D161" s="128">
        <v>15340</v>
      </c>
      <c r="J161" s="126"/>
    </row>
    <row r="162" spans="1:10" s="118" customFormat="1" ht="26.45" customHeight="1">
      <c r="A162" s="132">
        <v>10</v>
      </c>
      <c r="B162" s="133" t="s">
        <v>429</v>
      </c>
      <c r="C162" s="150" t="s">
        <v>445</v>
      </c>
      <c r="D162" s="128">
        <v>16260</v>
      </c>
    </row>
    <row r="163" spans="1:10" s="118" customFormat="1" ht="26.45" customHeight="1">
      <c r="A163" s="132">
        <v>11</v>
      </c>
      <c r="B163" s="133" t="s">
        <v>71</v>
      </c>
      <c r="C163" s="150" t="s">
        <v>392</v>
      </c>
      <c r="D163" s="128">
        <v>17450</v>
      </c>
    </row>
    <row r="164" spans="1:10" s="118" customFormat="1" ht="26.45" customHeight="1">
      <c r="A164" s="132">
        <v>12</v>
      </c>
      <c r="B164" s="133" t="s">
        <v>430</v>
      </c>
      <c r="C164" s="150" t="s">
        <v>444</v>
      </c>
      <c r="D164" s="128">
        <v>18380</v>
      </c>
    </row>
    <row r="165" spans="1:10" s="118" customFormat="1" ht="26.45" customHeight="1">
      <c r="A165" s="132">
        <v>13</v>
      </c>
      <c r="B165" s="133" t="s">
        <v>75</v>
      </c>
      <c r="C165" s="150" t="s">
        <v>393</v>
      </c>
      <c r="D165" s="128">
        <v>19310</v>
      </c>
    </row>
    <row r="166" spans="1:10" s="118" customFormat="1" ht="26.45" customHeight="1">
      <c r="A166" s="132">
        <v>14</v>
      </c>
      <c r="B166" s="133" t="s">
        <v>431</v>
      </c>
      <c r="C166" s="150" t="s">
        <v>443</v>
      </c>
      <c r="D166" s="128">
        <v>20480</v>
      </c>
    </row>
    <row r="167" spans="1:10" s="118" customFormat="1" ht="26.45" customHeight="1">
      <c r="A167" s="132">
        <v>15</v>
      </c>
      <c r="B167" s="133" t="s">
        <v>78</v>
      </c>
      <c r="C167" s="150" t="s">
        <v>394</v>
      </c>
      <c r="D167" s="128">
        <v>21400</v>
      </c>
    </row>
    <row r="168" spans="1:10" s="118" customFormat="1" ht="26.45" customHeight="1">
      <c r="A168" s="132">
        <v>16</v>
      </c>
      <c r="B168" s="133" t="s">
        <v>432</v>
      </c>
      <c r="C168" s="148" t="s">
        <v>442</v>
      </c>
      <c r="D168" s="128">
        <v>22290</v>
      </c>
    </row>
    <row r="169" spans="1:10" s="118" customFormat="1" ht="26.45" customHeight="1">
      <c r="A169" s="132">
        <v>17</v>
      </c>
      <c r="B169" s="133" t="s">
        <v>82</v>
      </c>
      <c r="C169" s="148" t="s">
        <v>395</v>
      </c>
      <c r="D169" s="128">
        <v>23540</v>
      </c>
    </row>
    <row r="170" spans="1:10" s="118" customFormat="1" ht="27.2" customHeight="1">
      <c r="A170" s="197" t="s">
        <v>493</v>
      </c>
      <c r="B170" s="198"/>
      <c r="C170" s="198"/>
      <c r="D170" s="199"/>
    </row>
    <row r="171" spans="1:10" s="118" customFormat="1" ht="26.45" customHeight="1">
      <c r="A171" s="132">
        <v>1</v>
      </c>
      <c r="B171" s="133" t="s">
        <v>47</v>
      </c>
      <c r="C171" s="150" t="s">
        <v>396</v>
      </c>
      <c r="D171" s="128">
        <v>7890</v>
      </c>
    </row>
    <row r="172" spans="1:10" s="118" customFormat="1" ht="26.45" customHeight="1">
      <c r="A172" s="132">
        <v>2</v>
      </c>
      <c r="B172" s="133" t="s">
        <v>425</v>
      </c>
      <c r="C172" s="150" t="s">
        <v>441</v>
      </c>
      <c r="D172" s="128">
        <v>9610</v>
      </c>
    </row>
    <row r="173" spans="1:10" s="118" customFormat="1" ht="26.45" customHeight="1">
      <c r="A173" s="132">
        <v>3</v>
      </c>
      <c r="B173" s="133" t="s">
        <v>52</v>
      </c>
      <c r="C173" s="150" t="s">
        <v>397</v>
      </c>
      <c r="D173" s="128">
        <v>10520</v>
      </c>
    </row>
    <row r="174" spans="1:10" s="118" customFormat="1" ht="26.45" customHeight="1">
      <c r="A174" s="132">
        <v>4</v>
      </c>
      <c r="B174" s="133" t="s">
        <v>426</v>
      </c>
      <c r="C174" s="150" t="s">
        <v>440</v>
      </c>
      <c r="D174" s="128">
        <v>11440</v>
      </c>
    </row>
    <row r="175" spans="1:10" s="118" customFormat="1" ht="26.45" customHeight="1">
      <c r="A175" s="132">
        <v>5</v>
      </c>
      <c r="B175" s="133" t="s">
        <v>57</v>
      </c>
      <c r="C175" s="150" t="s">
        <v>398</v>
      </c>
      <c r="D175" s="128">
        <v>12640</v>
      </c>
    </row>
    <row r="176" spans="1:10" s="118" customFormat="1" ht="26.45" customHeight="1">
      <c r="A176" s="132">
        <v>6</v>
      </c>
      <c r="B176" s="133" t="s">
        <v>427</v>
      </c>
      <c r="C176" s="150" t="s">
        <v>439</v>
      </c>
      <c r="D176" s="128">
        <v>13570</v>
      </c>
    </row>
    <row r="177" spans="1:49" s="118" customFormat="1" ht="26.45" customHeight="1">
      <c r="A177" s="132">
        <v>7</v>
      </c>
      <c r="B177" s="133" t="s">
        <v>62</v>
      </c>
      <c r="C177" s="150" t="s">
        <v>399</v>
      </c>
      <c r="D177" s="128">
        <v>14490</v>
      </c>
    </row>
    <row r="178" spans="1:49" s="118" customFormat="1" ht="26.45" customHeight="1">
      <c r="A178" s="132">
        <v>8</v>
      </c>
      <c r="B178" s="133" t="s">
        <v>428</v>
      </c>
      <c r="C178" s="150" t="s">
        <v>438</v>
      </c>
      <c r="D178" s="128">
        <v>15670</v>
      </c>
    </row>
    <row r="179" spans="1:49" s="118" customFormat="1" ht="26.45" customHeight="1">
      <c r="A179" s="132">
        <v>9</v>
      </c>
      <c r="B179" s="133" t="s">
        <v>68</v>
      </c>
      <c r="C179" s="150" t="s">
        <v>400</v>
      </c>
      <c r="D179" s="128">
        <v>16630</v>
      </c>
    </row>
    <row r="180" spans="1:49" s="118" customFormat="1" ht="26.45" customHeight="1">
      <c r="A180" s="132">
        <v>10</v>
      </c>
      <c r="B180" s="133" t="s">
        <v>429</v>
      </c>
      <c r="C180" s="150" t="s">
        <v>437</v>
      </c>
      <c r="D180" s="128">
        <v>17560</v>
      </c>
    </row>
    <row r="181" spans="1:49" s="118" customFormat="1" ht="26.45" customHeight="1">
      <c r="A181" s="132">
        <v>11</v>
      </c>
      <c r="B181" s="133" t="s">
        <v>71</v>
      </c>
      <c r="C181" s="150" t="s">
        <v>401</v>
      </c>
      <c r="D181" s="128">
        <v>18740</v>
      </c>
    </row>
    <row r="182" spans="1:49" s="118" customFormat="1" ht="26.45" customHeight="1">
      <c r="A182" s="132">
        <v>12</v>
      </c>
      <c r="B182" s="133" t="s">
        <v>430</v>
      </c>
      <c r="C182" s="150" t="s">
        <v>436</v>
      </c>
      <c r="D182" s="128">
        <v>19670</v>
      </c>
    </row>
    <row r="183" spans="1:49" s="118" customFormat="1" ht="26.45" customHeight="1">
      <c r="A183" s="132">
        <v>13</v>
      </c>
      <c r="B183" s="133" t="s">
        <v>75</v>
      </c>
      <c r="C183" s="150" t="s">
        <v>402</v>
      </c>
      <c r="D183" s="128">
        <v>20600</v>
      </c>
      <c r="AH183" s="122"/>
    </row>
    <row r="184" spans="1:49" s="118" customFormat="1" ht="26.45" customHeight="1">
      <c r="A184" s="132">
        <v>14</v>
      </c>
      <c r="B184" s="133" t="s">
        <v>431</v>
      </c>
      <c r="C184" s="150" t="s">
        <v>435</v>
      </c>
      <c r="D184" s="128">
        <v>21900</v>
      </c>
    </row>
    <row r="185" spans="1:49" s="118" customFormat="1" ht="26.45" customHeight="1">
      <c r="A185" s="132">
        <v>15</v>
      </c>
      <c r="B185" s="133" t="s">
        <v>78</v>
      </c>
      <c r="C185" s="150" t="s">
        <v>403</v>
      </c>
      <c r="D185" s="128">
        <v>22690</v>
      </c>
    </row>
    <row r="186" spans="1:49" s="118" customFormat="1" ht="26.45" customHeight="1">
      <c r="A186" s="132">
        <v>16</v>
      </c>
      <c r="B186" s="133" t="s">
        <v>432</v>
      </c>
      <c r="C186" s="150" t="s">
        <v>434</v>
      </c>
      <c r="D186" s="128">
        <v>23590</v>
      </c>
    </row>
    <row r="187" spans="1:49" s="118" customFormat="1" ht="26.45" customHeight="1">
      <c r="A187" s="138">
        <v>17</v>
      </c>
      <c r="B187" s="142" t="s">
        <v>82</v>
      </c>
      <c r="C187" s="151" t="s">
        <v>404</v>
      </c>
      <c r="D187" s="128">
        <v>24830</v>
      </c>
      <c r="E187" s="121"/>
      <c r="G187" s="127"/>
      <c r="H187" s="127"/>
      <c r="I187" s="127"/>
      <c r="J187" s="127"/>
      <c r="K187" s="127"/>
      <c r="L187" s="127"/>
      <c r="M187" s="127"/>
      <c r="N187" s="127"/>
      <c r="O187" s="127"/>
      <c r="P187" s="127"/>
      <c r="Q187" s="127"/>
      <c r="R187" s="127"/>
      <c r="S187" s="127"/>
      <c r="T187" s="127"/>
      <c r="U187" s="127"/>
      <c r="V187" s="127"/>
      <c r="W187" s="127"/>
      <c r="X187" s="127"/>
      <c r="Y187" s="127"/>
      <c r="Z187" s="127"/>
      <c r="AA187" s="127"/>
      <c r="AB187" s="127"/>
      <c r="AC187" s="127"/>
      <c r="AD187" s="127"/>
      <c r="AE187" s="127"/>
      <c r="AF187" s="127"/>
      <c r="AG187" s="127"/>
      <c r="AH187" s="127"/>
      <c r="AI187" s="127"/>
      <c r="AJ187" s="127"/>
      <c r="AK187" s="127"/>
      <c r="AL187" s="127"/>
      <c r="AM187" s="127"/>
      <c r="AN187" s="127"/>
      <c r="AO187" s="127"/>
      <c r="AP187" s="124"/>
      <c r="AQ187" s="124"/>
      <c r="AR187" s="124"/>
      <c r="AS187" s="124"/>
      <c r="AT187" s="124"/>
      <c r="AU187" s="124"/>
      <c r="AV187" s="124"/>
      <c r="AW187" s="124"/>
    </row>
    <row r="188" spans="1:49" s="120" customFormat="1" ht="27.2" customHeight="1">
      <c r="A188" s="195" t="s">
        <v>508</v>
      </c>
      <c r="B188" s="195"/>
      <c r="C188" s="195"/>
      <c r="D188" s="195"/>
      <c r="E188" s="125"/>
      <c r="F188" s="126"/>
      <c r="G188" s="123"/>
      <c r="H188" s="123"/>
      <c r="I188" s="123"/>
      <c r="J188" s="123"/>
      <c r="K188" s="123"/>
      <c r="L188" s="123"/>
      <c r="M188" s="123"/>
      <c r="N188" s="123"/>
      <c r="O188" s="123"/>
      <c r="P188" s="123"/>
      <c r="Q188" s="123"/>
      <c r="R188" s="123"/>
      <c r="S188" s="123"/>
      <c r="T188" s="123"/>
      <c r="U188" s="123"/>
      <c r="V188" s="123"/>
      <c r="W188" s="123"/>
      <c r="X188" s="123"/>
      <c r="Y188" s="123"/>
      <c r="Z188" s="123"/>
      <c r="AA188" s="123"/>
      <c r="AB188" s="123"/>
      <c r="AC188" s="123"/>
      <c r="AD188" s="123"/>
      <c r="AE188" s="123"/>
      <c r="AF188" s="123"/>
      <c r="AG188" s="123"/>
      <c r="AH188" s="123"/>
      <c r="AI188" s="123"/>
      <c r="AJ188" s="123"/>
      <c r="AK188" s="123"/>
      <c r="AL188" s="123"/>
      <c r="AM188" s="123"/>
      <c r="AN188" s="123"/>
      <c r="AO188" s="123"/>
      <c r="AP188" s="123"/>
      <c r="AQ188" s="123"/>
      <c r="AR188" s="123"/>
      <c r="AS188" s="123"/>
      <c r="AT188" s="123"/>
      <c r="AU188" s="123"/>
      <c r="AV188" s="123"/>
      <c r="AW188" s="123"/>
    </row>
    <row r="189" spans="1:49" s="153" customFormat="1" ht="26.45" customHeight="1">
      <c r="A189" s="132">
        <v>1</v>
      </c>
      <c r="B189" s="145" t="s">
        <v>579</v>
      </c>
      <c r="C189" s="141" t="s">
        <v>509</v>
      </c>
      <c r="D189" s="130">
        <v>24140</v>
      </c>
    </row>
    <row r="190" spans="1:49" s="153" customFormat="1" ht="26.45" customHeight="1">
      <c r="A190" s="132">
        <v>2</v>
      </c>
      <c r="B190" s="146" t="s">
        <v>580</v>
      </c>
      <c r="C190" s="132" t="s">
        <v>510</v>
      </c>
      <c r="D190" s="130">
        <v>31870</v>
      </c>
    </row>
    <row r="191" spans="1:49" s="153" customFormat="1" ht="26.45" customHeight="1">
      <c r="A191" s="132">
        <v>3</v>
      </c>
      <c r="B191" s="146" t="s">
        <v>581</v>
      </c>
      <c r="C191" s="132" t="s">
        <v>516</v>
      </c>
      <c r="D191" s="130">
        <v>37180</v>
      </c>
    </row>
    <row r="192" spans="1:49" s="154" customFormat="1" ht="26.45" customHeight="1">
      <c r="A192" s="132">
        <v>4</v>
      </c>
      <c r="B192" s="134" t="s">
        <v>582</v>
      </c>
      <c r="C192" s="141" t="s">
        <v>570</v>
      </c>
      <c r="D192" s="214">
        <v>24120</v>
      </c>
    </row>
    <row r="193" spans="1:49" s="154" customFormat="1" ht="26.45" customHeight="1">
      <c r="A193" s="132">
        <v>5</v>
      </c>
      <c r="B193" s="133" t="s">
        <v>583</v>
      </c>
      <c r="C193" s="132" t="s">
        <v>571</v>
      </c>
      <c r="D193" s="130">
        <v>32100</v>
      </c>
    </row>
    <row r="194" spans="1:49" s="154" customFormat="1" ht="26.45" customHeight="1">
      <c r="A194" s="132">
        <v>6</v>
      </c>
      <c r="B194" s="133" t="s">
        <v>581</v>
      </c>
      <c r="C194" s="132" t="s">
        <v>572</v>
      </c>
      <c r="D194" s="130">
        <v>37300</v>
      </c>
    </row>
    <row r="195" spans="1:49" s="154" customFormat="1" ht="26.45" customHeight="1">
      <c r="A195" s="132">
        <v>7</v>
      </c>
      <c r="B195" s="134" t="s">
        <v>582</v>
      </c>
      <c r="C195" s="141" t="s">
        <v>573</v>
      </c>
      <c r="D195" s="130">
        <v>24120</v>
      </c>
      <c r="E195" s="155"/>
    </row>
    <row r="196" spans="1:49" s="154" customFormat="1" ht="26.45" customHeight="1">
      <c r="A196" s="132">
        <v>8</v>
      </c>
      <c r="B196" s="133" t="s">
        <v>583</v>
      </c>
      <c r="C196" s="132" t="s">
        <v>574</v>
      </c>
      <c r="D196" s="130">
        <v>32100</v>
      </c>
      <c r="E196" s="155"/>
    </row>
    <row r="197" spans="1:49" s="154" customFormat="1" ht="26.45" customHeight="1">
      <c r="A197" s="132">
        <v>9</v>
      </c>
      <c r="B197" s="133" t="s">
        <v>581</v>
      </c>
      <c r="C197" s="132" t="s">
        <v>575</v>
      </c>
      <c r="D197" s="130">
        <v>37460</v>
      </c>
      <c r="E197" s="155"/>
    </row>
    <row r="198" spans="1:49" s="156" customFormat="1" ht="26.45" customHeight="1">
      <c r="A198" s="132">
        <v>10</v>
      </c>
      <c r="B198" s="133" t="s">
        <v>584</v>
      </c>
      <c r="C198" s="132" t="s">
        <v>576</v>
      </c>
      <c r="D198" s="130">
        <v>41770</v>
      </c>
    </row>
    <row r="199" spans="1:49" s="156" customFormat="1" ht="26.45" customHeight="1">
      <c r="A199" s="132">
        <v>11</v>
      </c>
      <c r="B199" s="133" t="s">
        <v>584</v>
      </c>
      <c r="C199" s="132" t="s">
        <v>577</v>
      </c>
      <c r="D199" s="130">
        <v>41860</v>
      </c>
    </row>
    <row r="200" spans="1:49" s="156" customFormat="1" ht="26.25" customHeight="1">
      <c r="A200" s="132">
        <v>12</v>
      </c>
      <c r="B200" s="134" t="s">
        <v>582</v>
      </c>
      <c r="C200" s="141" t="s">
        <v>578</v>
      </c>
      <c r="D200" s="130">
        <v>35330</v>
      </c>
    </row>
    <row r="201" spans="1:49" s="120" customFormat="1" ht="27.2" customHeight="1">
      <c r="A201" s="195" t="s">
        <v>37</v>
      </c>
      <c r="B201" s="195"/>
      <c r="C201" s="195"/>
      <c r="D201" s="195"/>
      <c r="E201" s="125"/>
      <c r="F201" s="126"/>
      <c r="G201" s="123"/>
      <c r="H201" s="123"/>
      <c r="I201" s="123"/>
      <c r="J201" s="123"/>
      <c r="K201" s="123"/>
      <c r="L201" s="123"/>
      <c r="M201" s="123"/>
      <c r="N201" s="123"/>
      <c r="O201" s="123"/>
      <c r="P201" s="123"/>
      <c r="Q201" s="123"/>
      <c r="R201" s="123"/>
      <c r="S201" s="123"/>
      <c r="T201" s="123"/>
      <c r="U201" s="123"/>
      <c r="V201" s="123"/>
      <c r="W201" s="123"/>
      <c r="X201" s="123"/>
      <c r="Y201" s="123"/>
      <c r="Z201" s="123"/>
      <c r="AA201" s="123"/>
      <c r="AB201" s="123"/>
      <c r="AC201" s="123"/>
      <c r="AD201" s="123"/>
      <c r="AE201" s="123"/>
      <c r="AF201" s="123"/>
      <c r="AG201" s="123"/>
      <c r="AH201" s="123"/>
      <c r="AI201" s="123"/>
      <c r="AJ201" s="123"/>
      <c r="AK201" s="123"/>
      <c r="AL201" s="123"/>
      <c r="AM201" s="123"/>
      <c r="AN201" s="123"/>
      <c r="AO201" s="123"/>
      <c r="AP201" s="123"/>
      <c r="AQ201" s="123"/>
      <c r="AR201" s="123"/>
      <c r="AS201" s="123"/>
      <c r="AT201" s="123"/>
      <c r="AU201" s="123"/>
      <c r="AV201" s="123"/>
      <c r="AW201" s="123"/>
    </row>
    <row r="202" spans="1:49" s="118" customFormat="1" ht="26.45" customHeight="1">
      <c r="A202" s="141">
        <v>1</v>
      </c>
      <c r="B202" s="134" t="s">
        <v>494</v>
      </c>
      <c r="C202" s="150" t="s">
        <v>405</v>
      </c>
      <c r="D202" s="128">
        <v>7130</v>
      </c>
    </row>
    <row r="203" spans="1:49" s="118" customFormat="1" ht="26.45" customHeight="1">
      <c r="A203" s="132">
        <v>2</v>
      </c>
      <c r="B203" s="133" t="s">
        <v>495</v>
      </c>
      <c r="C203" s="148" t="s">
        <v>406</v>
      </c>
      <c r="D203" s="128">
        <v>8910</v>
      </c>
    </row>
    <row r="204" spans="1:49" s="118" customFormat="1" ht="26.45" customHeight="1">
      <c r="A204" s="132">
        <v>3</v>
      </c>
      <c r="B204" s="133" t="s">
        <v>496</v>
      </c>
      <c r="C204" s="148" t="s">
        <v>407</v>
      </c>
      <c r="D204" s="128">
        <v>11310</v>
      </c>
    </row>
    <row r="205" spans="1:49" s="118" customFormat="1" ht="26.45" customHeight="1">
      <c r="A205" s="132">
        <v>4</v>
      </c>
      <c r="B205" s="133" t="s">
        <v>497</v>
      </c>
      <c r="C205" s="148" t="s">
        <v>408</v>
      </c>
      <c r="D205" s="128">
        <v>12870</v>
      </c>
    </row>
    <row r="206" spans="1:49" s="118" customFormat="1" ht="26.45" customHeight="1">
      <c r="A206" s="132">
        <v>5</v>
      </c>
      <c r="B206" s="133" t="s">
        <v>498</v>
      </c>
      <c r="C206" s="148" t="s">
        <v>409</v>
      </c>
      <c r="D206" s="128">
        <v>14390</v>
      </c>
    </row>
    <row r="207" spans="1:49" s="118" customFormat="1" ht="26.45" customHeight="1">
      <c r="A207" s="132">
        <v>6</v>
      </c>
      <c r="B207" s="133" t="s">
        <v>499</v>
      </c>
      <c r="C207" s="148" t="s">
        <v>410</v>
      </c>
      <c r="D207" s="128">
        <v>15920</v>
      </c>
    </row>
    <row r="208" spans="1:49" s="118" customFormat="1" ht="26.45" customHeight="1">
      <c r="A208" s="132">
        <v>7</v>
      </c>
      <c r="B208" s="133" t="s">
        <v>500</v>
      </c>
      <c r="C208" s="148" t="s">
        <v>411</v>
      </c>
      <c r="D208" s="128">
        <v>17720</v>
      </c>
    </row>
    <row r="209" spans="1:4" s="118" customFormat="1" ht="26.45" customHeight="1">
      <c r="A209" s="132">
        <v>8</v>
      </c>
      <c r="B209" s="133" t="s">
        <v>501</v>
      </c>
      <c r="C209" s="148" t="s">
        <v>412</v>
      </c>
      <c r="D209" s="128">
        <v>19260</v>
      </c>
    </row>
    <row r="210" spans="1:4" s="118" customFormat="1" ht="26.45" customHeight="1">
      <c r="A210" s="132">
        <v>9</v>
      </c>
      <c r="B210" s="133" t="s">
        <v>502</v>
      </c>
      <c r="C210" s="148" t="s">
        <v>413</v>
      </c>
      <c r="D210" s="128">
        <v>20660</v>
      </c>
    </row>
    <row r="211" spans="1:4" s="118" customFormat="1" ht="26.45" customHeight="1">
      <c r="A211" s="132">
        <v>10</v>
      </c>
      <c r="B211" s="133" t="s">
        <v>238</v>
      </c>
      <c r="C211" s="148" t="s">
        <v>414</v>
      </c>
      <c r="D211" s="128">
        <v>7260</v>
      </c>
    </row>
    <row r="212" spans="1:4" s="118" customFormat="1" ht="26.45" customHeight="1">
      <c r="A212" s="132">
        <v>11</v>
      </c>
      <c r="B212" s="133" t="s">
        <v>239</v>
      </c>
      <c r="C212" s="148" t="s">
        <v>415</v>
      </c>
      <c r="D212" s="128">
        <v>9080</v>
      </c>
    </row>
    <row r="213" spans="1:4" s="118" customFormat="1" ht="26.45" customHeight="1">
      <c r="A213" s="132">
        <v>12</v>
      </c>
      <c r="B213" s="133" t="s">
        <v>240</v>
      </c>
      <c r="C213" s="148" t="s">
        <v>416</v>
      </c>
      <c r="D213" s="128">
        <v>11540</v>
      </c>
    </row>
    <row r="214" spans="1:4" s="118" customFormat="1" ht="26.45" customHeight="1">
      <c r="A214" s="132">
        <v>13</v>
      </c>
      <c r="B214" s="133" t="s">
        <v>241</v>
      </c>
      <c r="C214" s="148" t="s">
        <v>417</v>
      </c>
      <c r="D214" s="128">
        <v>13230</v>
      </c>
    </row>
    <row r="215" spans="1:4" s="118" customFormat="1" ht="26.45" customHeight="1">
      <c r="A215" s="132">
        <v>14</v>
      </c>
      <c r="B215" s="133" t="s">
        <v>242</v>
      </c>
      <c r="C215" s="148" t="s">
        <v>418</v>
      </c>
      <c r="D215" s="128">
        <v>14650</v>
      </c>
    </row>
    <row r="216" spans="1:4" s="118" customFormat="1" ht="26.45" customHeight="1">
      <c r="A216" s="132">
        <v>15</v>
      </c>
      <c r="B216" s="133" t="s">
        <v>243</v>
      </c>
      <c r="C216" s="148" t="s">
        <v>419</v>
      </c>
      <c r="D216" s="128">
        <v>16260</v>
      </c>
    </row>
    <row r="217" spans="1:4" s="118" customFormat="1" ht="26.45" customHeight="1">
      <c r="A217" s="132">
        <v>16</v>
      </c>
      <c r="B217" s="133" t="s">
        <v>244</v>
      </c>
      <c r="C217" s="148" t="s">
        <v>420</v>
      </c>
      <c r="D217" s="128">
        <v>18030</v>
      </c>
    </row>
    <row r="218" spans="1:4" s="118" customFormat="1" ht="26.45" customHeight="1">
      <c r="A218" s="132">
        <v>17</v>
      </c>
      <c r="B218" s="133" t="s">
        <v>245</v>
      </c>
      <c r="C218" s="148" t="s">
        <v>421</v>
      </c>
      <c r="D218" s="128">
        <v>19800</v>
      </c>
    </row>
    <row r="219" spans="1:4" s="118" customFormat="1" ht="26.45" customHeight="1">
      <c r="A219" s="132">
        <v>18</v>
      </c>
      <c r="B219" s="142" t="s">
        <v>246</v>
      </c>
      <c r="C219" s="152" t="s">
        <v>422</v>
      </c>
      <c r="D219" s="128">
        <v>21330</v>
      </c>
    </row>
    <row r="220" spans="1:4" s="118" customFormat="1" ht="27.2" customHeight="1">
      <c r="A220" s="195" t="s">
        <v>33</v>
      </c>
      <c r="B220" s="195"/>
      <c r="C220" s="195"/>
      <c r="D220" s="195"/>
    </row>
    <row r="221" spans="1:4" s="118" customFormat="1" ht="26.45" customHeight="1">
      <c r="A221" s="132">
        <v>1</v>
      </c>
      <c r="B221" s="144" t="s">
        <v>449</v>
      </c>
      <c r="C221" s="150" t="s">
        <v>130</v>
      </c>
      <c r="D221" s="128">
        <v>19210</v>
      </c>
    </row>
    <row r="222" spans="1:4" s="118" customFormat="1" ht="26.45" customHeight="1">
      <c r="A222" s="132">
        <v>2</v>
      </c>
      <c r="B222" s="133" t="s">
        <v>450</v>
      </c>
      <c r="C222" s="148" t="s">
        <v>129</v>
      </c>
      <c r="D222" s="128">
        <v>27470</v>
      </c>
    </row>
    <row r="223" spans="1:4" s="118" customFormat="1" ht="26.45" customHeight="1">
      <c r="A223" s="132">
        <v>3</v>
      </c>
      <c r="B223" s="133" t="s">
        <v>451</v>
      </c>
      <c r="C223" s="148" t="s">
        <v>131</v>
      </c>
      <c r="D223" s="128">
        <v>32620</v>
      </c>
    </row>
    <row r="224" spans="1:4" s="118" customFormat="1" ht="26.45" customHeight="1">
      <c r="A224" s="138">
        <v>4</v>
      </c>
      <c r="B224" s="142" t="s">
        <v>592</v>
      </c>
      <c r="C224" s="152" t="s">
        <v>132</v>
      </c>
      <c r="D224" s="128">
        <v>12990</v>
      </c>
    </row>
    <row r="225" spans="1:4" s="118" customFormat="1" ht="27.2" customHeight="1">
      <c r="A225" s="195" t="s">
        <v>34</v>
      </c>
      <c r="B225" s="195"/>
      <c r="C225" s="195"/>
      <c r="D225" s="195"/>
    </row>
    <row r="226" spans="1:4" s="118" customFormat="1" ht="26.45" customHeight="1">
      <c r="A226" s="132">
        <v>1</v>
      </c>
      <c r="B226" s="134" t="s">
        <v>593</v>
      </c>
      <c r="C226" s="150" t="s">
        <v>134</v>
      </c>
      <c r="D226" s="128">
        <v>26000</v>
      </c>
    </row>
    <row r="227" spans="1:4" s="118" customFormat="1" ht="26.45" customHeight="1">
      <c r="A227" s="138">
        <v>2</v>
      </c>
      <c r="B227" s="142" t="s">
        <v>594</v>
      </c>
      <c r="C227" s="152" t="s">
        <v>133</v>
      </c>
      <c r="D227" s="128">
        <v>44000</v>
      </c>
    </row>
    <row r="228" spans="1:4" s="118" customFormat="1" ht="27.2" customHeight="1">
      <c r="A228" s="195" t="s">
        <v>35</v>
      </c>
      <c r="B228" s="195"/>
      <c r="C228" s="195"/>
      <c r="D228" s="195"/>
    </row>
    <row r="229" spans="1:4" s="118" customFormat="1" ht="26.45" customHeight="1">
      <c r="A229" s="132">
        <v>1</v>
      </c>
      <c r="B229" s="134" t="s">
        <v>452</v>
      </c>
      <c r="C229" s="150" t="s">
        <v>136</v>
      </c>
      <c r="D229" s="128">
        <v>19600</v>
      </c>
    </row>
    <row r="230" spans="1:4" s="118" customFormat="1" ht="26.45" customHeight="1">
      <c r="A230" s="132">
        <v>2</v>
      </c>
      <c r="B230" s="133" t="s">
        <v>453</v>
      </c>
      <c r="C230" s="148" t="s">
        <v>135</v>
      </c>
      <c r="D230" s="128">
        <v>20700</v>
      </c>
    </row>
    <row r="231" spans="1:4" s="118" customFormat="1" ht="27.2" customHeight="1">
      <c r="A231" s="195" t="s">
        <v>459</v>
      </c>
      <c r="B231" s="195"/>
      <c r="C231" s="195"/>
      <c r="D231" s="195"/>
    </row>
    <row r="232" spans="1:4" s="118" customFormat="1" ht="26.45" customHeight="1">
      <c r="A232" s="132">
        <v>1</v>
      </c>
      <c r="B232" s="134" t="s">
        <v>595</v>
      </c>
      <c r="C232" s="150" t="s">
        <v>42</v>
      </c>
      <c r="D232" s="128">
        <v>44000</v>
      </c>
    </row>
    <row r="233" spans="1:4" s="118" customFormat="1" ht="26.45" customHeight="1">
      <c r="A233" s="132">
        <v>2</v>
      </c>
      <c r="B233" s="133" t="s">
        <v>503</v>
      </c>
      <c r="C233" s="148" t="s">
        <v>43</v>
      </c>
      <c r="D233" s="128">
        <v>6000</v>
      </c>
    </row>
    <row r="234" spans="1:4" s="118" customFormat="1" ht="26.45" customHeight="1">
      <c r="A234" s="132">
        <v>3</v>
      </c>
      <c r="B234" s="133" t="s">
        <v>504</v>
      </c>
      <c r="C234" s="148" t="s">
        <v>44</v>
      </c>
      <c r="D234" s="128">
        <v>18000</v>
      </c>
    </row>
    <row r="235" spans="1:4" s="118" customFormat="1" ht="26.45" customHeight="1">
      <c r="A235" s="138">
        <v>4</v>
      </c>
      <c r="B235" s="142" t="s">
        <v>505</v>
      </c>
      <c r="C235" s="152" t="s">
        <v>46</v>
      </c>
      <c r="D235" s="128">
        <v>1700</v>
      </c>
    </row>
    <row r="236" spans="1:4" s="118" customFormat="1" ht="26.45" customHeight="1">
      <c r="A236" s="138">
        <v>5</v>
      </c>
      <c r="B236" s="142" t="s">
        <v>503</v>
      </c>
      <c r="C236" s="152" t="s">
        <v>46</v>
      </c>
      <c r="D236" s="128">
        <v>3800</v>
      </c>
    </row>
    <row r="237" spans="1:4" s="118" customFormat="1" ht="27.2" customHeight="1">
      <c r="A237" s="195" t="s">
        <v>458</v>
      </c>
      <c r="B237" s="195"/>
      <c r="C237" s="195"/>
      <c r="D237" s="195"/>
    </row>
    <row r="238" spans="1:4" s="118" customFormat="1" ht="26.45" customHeight="1">
      <c r="A238" s="132">
        <v>1</v>
      </c>
      <c r="B238" s="145" t="s">
        <v>321</v>
      </c>
      <c r="C238" s="150" t="s">
        <v>312</v>
      </c>
      <c r="D238" s="131">
        <v>55040</v>
      </c>
    </row>
    <row r="239" spans="1:4" s="118" customFormat="1" ht="26.45" customHeight="1">
      <c r="A239" s="132">
        <v>2</v>
      </c>
      <c r="B239" s="146" t="s">
        <v>322</v>
      </c>
      <c r="C239" s="148" t="s">
        <v>313</v>
      </c>
      <c r="D239" s="131">
        <v>22630</v>
      </c>
    </row>
    <row r="240" spans="1:4" s="118" customFormat="1" ht="26.45" customHeight="1">
      <c r="A240" s="132">
        <v>3</v>
      </c>
      <c r="B240" s="146" t="s">
        <v>323</v>
      </c>
      <c r="C240" s="148" t="s">
        <v>314</v>
      </c>
      <c r="D240" s="131">
        <v>14710</v>
      </c>
    </row>
    <row r="241" spans="1:4" s="118" customFormat="1" ht="26.45" customHeight="1">
      <c r="A241" s="132">
        <v>4</v>
      </c>
      <c r="B241" s="146" t="s">
        <v>324</v>
      </c>
      <c r="C241" s="148" t="s">
        <v>315</v>
      </c>
      <c r="D241" s="131">
        <v>14500</v>
      </c>
    </row>
    <row r="242" spans="1:4" s="118" customFormat="1" ht="26.45" customHeight="1">
      <c r="A242" s="132">
        <v>5</v>
      </c>
      <c r="B242" s="146" t="s">
        <v>454</v>
      </c>
      <c r="C242" s="148" t="s">
        <v>316</v>
      </c>
      <c r="D242" s="131">
        <v>14470</v>
      </c>
    </row>
    <row r="243" spans="1:4" s="118" customFormat="1" ht="26.45" customHeight="1">
      <c r="A243" s="132">
        <v>6</v>
      </c>
      <c r="B243" s="146" t="s">
        <v>455</v>
      </c>
      <c r="C243" s="148" t="s">
        <v>317</v>
      </c>
      <c r="D243" s="131">
        <v>22120</v>
      </c>
    </row>
    <row r="244" spans="1:4" s="118" customFormat="1" ht="26.45" customHeight="1">
      <c r="A244" s="132">
        <v>7</v>
      </c>
      <c r="B244" s="146" t="s">
        <v>456</v>
      </c>
      <c r="C244" s="148" t="s">
        <v>318</v>
      </c>
      <c r="D244" s="131">
        <v>40030</v>
      </c>
    </row>
    <row r="245" spans="1:4" s="118" customFormat="1" ht="26.45" customHeight="1">
      <c r="A245" s="132">
        <v>8</v>
      </c>
      <c r="B245" s="147" t="s">
        <v>457</v>
      </c>
      <c r="C245" s="152" t="s">
        <v>319</v>
      </c>
      <c r="D245" s="131">
        <v>31680</v>
      </c>
    </row>
    <row r="246" spans="1:4" s="118" customFormat="1" ht="26.45" customHeight="1">
      <c r="A246" s="138">
        <v>9</v>
      </c>
      <c r="B246" s="146" t="s">
        <v>325</v>
      </c>
      <c r="C246" s="148" t="s">
        <v>320</v>
      </c>
      <c r="D246" s="131">
        <v>36330</v>
      </c>
    </row>
    <row r="247" spans="1:4" s="118" customFormat="1" ht="26.45" customHeight="1">
      <c r="A247" s="138">
        <v>10</v>
      </c>
      <c r="B247" s="146" t="s">
        <v>506</v>
      </c>
      <c r="C247" s="148" t="s">
        <v>507</v>
      </c>
      <c r="D247" s="131">
        <v>3840</v>
      </c>
    </row>
    <row r="248" spans="1:4" s="118" customFormat="1" ht="27.2" customHeight="1">
      <c r="A248" s="193"/>
      <c r="B248" s="194"/>
      <c r="C248" s="194"/>
      <c r="D248" s="194"/>
    </row>
    <row r="249" spans="1:4" s="118" customFormat="1" ht="19.5">
      <c r="D249" s="119"/>
    </row>
  </sheetData>
  <sheetProtection selectLockedCells="1" selectUnlockedCells="1"/>
  <customSheetViews>
    <customSheetView guid="{537601BD-D164-47A6-9416-1FB495519279}" scale="85" showPageBreaks="1" fitToPage="1" printArea="1" view="pageBreakPreview" topLeftCell="A136">
      <selection activeCell="B149" sqref="B149"/>
      <pageMargins left="0.39370078740157483" right="0.39370078740157483" top="0.39370078740157483" bottom="0.39370078740157483" header="0.31496062992125984" footer="0"/>
      <printOptions horizontalCentered="1"/>
      <pageSetup paperSize="9" scale="65" fitToHeight="0" orientation="portrait" r:id="rId1"/>
      <headerFooter>
        <evenFooter>&amp;L&amp;"Arial Cyr,полужирный"&amp;12 40</evenFooter>
      </headerFooter>
    </customSheetView>
  </customSheetViews>
  <mergeCells count="25">
    <mergeCell ref="A75:D75"/>
    <mergeCell ref="A1:D1"/>
    <mergeCell ref="A2:D2"/>
    <mergeCell ref="B4:B5"/>
    <mergeCell ref="C4:C5"/>
    <mergeCell ref="D4:D5"/>
    <mergeCell ref="A4:A5"/>
    <mergeCell ref="A3:D3"/>
    <mergeCell ref="A20:D20"/>
    <mergeCell ref="A31:D31"/>
    <mergeCell ref="A47:D47"/>
    <mergeCell ref="A248:D248"/>
    <mergeCell ref="A231:D231"/>
    <mergeCell ref="A237:D237"/>
    <mergeCell ref="A85:D85"/>
    <mergeCell ref="A201:D201"/>
    <mergeCell ref="A220:D220"/>
    <mergeCell ref="A225:D225"/>
    <mergeCell ref="A228:D228"/>
    <mergeCell ref="A86:D86"/>
    <mergeCell ref="A104:D104"/>
    <mergeCell ref="A152:D152"/>
    <mergeCell ref="A170:D170"/>
    <mergeCell ref="A103:D103"/>
    <mergeCell ref="A188:D188"/>
  </mergeCells>
  <printOptions horizontalCentered="1"/>
  <pageMargins left="0.39370078740157483" right="0.39370078740157483" top="0.39370078740157483" bottom="0.39370078740157483" header="0.31496062992125984" footer="0"/>
  <pageSetup paperSize="9" scale="73" fitToHeight="0" orientation="portrait" r:id="rId2"/>
  <headerFooter>
    <evenFooter>&amp;L&amp;"Arial Cyr,полужирный"&amp;12 40</even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Домашнее</vt:lpstr>
      <vt:lpstr>Дополнительное оборудование</vt:lpstr>
      <vt:lpstr>'Дополнительное оборудование'!Область_печати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</dc:creator>
  <cp:lastModifiedBy>Пользователь Windows</cp:lastModifiedBy>
  <cp:lastPrinted>2021-10-04T20:13:39Z</cp:lastPrinted>
  <dcterms:created xsi:type="dcterms:W3CDTF">2007-07-10T17:03:19Z</dcterms:created>
  <dcterms:modified xsi:type="dcterms:W3CDTF">2021-10-04T20:28:46Z</dcterms:modified>
</cp:coreProperties>
</file>